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6" r:id="rId5"/>
    <sheet name="6 день" sheetId="5" r:id="rId6"/>
    <sheet name="7 день" sheetId="7" r:id="rId7"/>
    <sheet name="8 день" sheetId="8" r:id="rId8"/>
    <sheet name="9 день" sheetId="9" r:id="rId9"/>
    <sheet name="10 день" sheetId="10" r:id="rId10"/>
  </sheets>
  <definedNames>
    <definedName name="_xlnm.Print_Area" localSheetId="0">'1 день'!$A$1:$L$24</definedName>
    <definedName name="_xlnm.Print_Area" localSheetId="9">'10 день'!$A$1:$M$24</definedName>
    <definedName name="_xlnm.Print_Area" localSheetId="1">'2 день'!$A$1:$L$26</definedName>
    <definedName name="_xlnm.Print_Area" localSheetId="2">'3 день'!$A$1:$L$25</definedName>
    <definedName name="_xlnm.Print_Area" localSheetId="3">'4 день'!$A$1:$M$26</definedName>
    <definedName name="_xlnm.Print_Area" localSheetId="4">'5 день'!$A$1:$M$25</definedName>
    <definedName name="_xlnm.Print_Area" localSheetId="5">'6 день'!$A$1:$M$25</definedName>
    <definedName name="_xlnm.Print_Area" localSheetId="6">'7 день'!$A$1:$M$25</definedName>
    <definedName name="_xlnm.Print_Area" localSheetId="7">'8 день'!$A$1:$L$26</definedName>
    <definedName name="_xlnm.Print_Area" localSheetId="8">'9 день'!$A$1:$M$24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9"/>
  <c r="D20" i="8"/>
  <c r="D23" i="5"/>
  <c r="D22" i="6"/>
  <c r="D22" i="4"/>
  <c r="D22" i="2"/>
  <c r="E16" i="1"/>
  <c r="F16"/>
  <c r="G16"/>
  <c r="H16"/>
  <c r="I16"/>
  <c r="J16"/>
  <c r="K16"/>
  <c r="L16"/>
  <c r="M22" i="10"/>
  <c r="L22"/>
  <c r="K22"/>
  <c r="J22"/>
  <c r="I22"/>
  <c r="H22"/>
  <c r="G22"/>
  <c r="F22"/>
  <c r="E22"/>
  <c r="M21" i="9"/>
  <c r="L21"/>
  <c r="K21"/>
  <c r="J21"/>
  <c r="I21"/>
  <c r="H21"/>
  <c r="G21"/>
  <c r="F21"/>
  <c r="E21"/>
  <c r="L19" i="8"/>
  <c r="K19"/>
  <c r="J19"/>
  <c r="I19"/>
  <c r="H19"/>
  <c r="G19"/>
  <c r="F19"/>
  <c r="E19"/>
  <c r="M20" i="7"/>
  <c r="L20"/>
  <c r="K20"/>
  <c r="J20"/>
  <c r="I20"/>
  <c r="H20"/>
  <c r="G20"/>
  <c r="F20"/>
  <c r="E20"/>
  <c r="M22" i="5"/>
  <c r="L22"/>
  <c r="K22"/>
  <c r="J22"/>
  <c r="I22"/>
  <c r="H22"/>
  <c r="G22"/>
  <c r="F22"/>
  <c r="E22"/>
  <c r="M21" i="6"/>
  <c r="L21"/>
  <c r="K21"/>
  <c r="J21"/>
  <c r="I21"/>
  <c r="H21"/>
  <c r="G21"/>
  <c r="F21"/>
  <c r="E21"/>
  <c r="M21" i="4"/>
  <c r="L21"/>
  <c r="K21"/>
  <c r="J21"/>
  <c r="I21"/>
  <c r="H21"/>
  <c r="G21"/>
  <c r="F21"/>
  <c r="E21"/>
  <c r="F21" i="2"/>
  <c r="G21"/>
  <c r="H21"/>
  <c r="I21"/>
  <c r="J21"/>
  <c r="K21"/>
  <c r="L21"/>
  <c r="E21"/>
  <c r="F20" i="3"/>
  <c r="G20"/>
  <c r="H20"/>
  <c r="I20"/>
  <c r="J20"/>
  <c r="K20"/>
  <c r="L20"/>
  <c r="E20"/>
  <c r="L22" i="1"/>
  <c r="K22"/>
  <c r="J22"/>
  <c r="I22"/>
  <c r="H22"/>
  <c r="G22"/>
  <c r="F22"/>
  <c r="E22"/>
  <c r="M16" i="10" l="1"/>
  <c r="M23" s="1"/>
  <c r="L16"/>
  <c r="L23" s="1"/>
  <c r="K16"/>
  <c r="K23" s="1"/>
  <c r="J16"/>
  <c r="J23" s="1"/>
  <c r="I16"/>
  <c r="I23" s="1"/>
  <c r="H16"/>
  <c r="H23" s="1"/>
  <c r="G16"/>
  <c r="G23" s="1"/>
  <c r="F16"/>
  <c r="F23" s="1"/>
  <c r="E16"/>
  <c r="E23" s="1"/>
  <c r="M15" i="9"/>
  <c r="M22" s="1"/>
  <c r="L15"/>
  <c r="L22" s="1"/>
  <c r="K15"/>
  <c r="K22" s="1"/>
  <c r="J15"/>
  <c r="J22" s="1"/>
  <c r="I15"/>
  <c r="I22" s="1"/>
  <c r="H15"/>
  <c r="H22" s="1"/>
  <c r="G15"/>
  <c r="G22" s="1"/>
  <c r="F15"/>
  <c r="F22" s="1"/>
  <c r="E15"/>
  <c r="E22" s="1"/>
  <c r="L13" i="8"/>
  <c r="L20" s="1"/>
  <c r="K13"/>
  <c r="K20" s="1"/>
  <c r="J13"/>
  <c r="J20" s="1"/>
  <c r="I13"/>
  <c r="I20" s="1"/>
  <c r="H13"/>
  <c r="H20" s="1"/>
  <c r="G13"/>
  <c r="G20" s="1"/>
  <c r="F13"/>
  <c r="F20" s="1"/>
  <c r="E13"/>
  <c r="E20" s="1"/>
  <c r="M14" i="7"/>
  <c r="M21" s="1"/>
  <c r="L14"/>
  <c r="L21" s="1"/>
  <c r="K14"/>
  <c r="K21" s="1"/>
  <c r="J14"/>
  <c r="J21" s="1"/>
  <c r="I14"/>
  <c r="I21" s="1"/>
  <c r="H14"/>
  <c r="H21" s="1"/>
  <c r="G14"/>
  <c r="G21" s="1"/>
  <c r="F14"/>
  <c r="F21" s="1"/>
  <c r="E14"/>
  <c r="E21" s="1"/>
  <c r="M16" i="5" l="1"/>
  <c r="M23" s="1"/>
  <c r="L16"/>
  <c r="L23" s="1"/>
  <c r="K16"/>
  <c r="K23" s="1"/>
  <c r="J16"/>
  <c r="J23" s="1"/>
  <c r="I16"/>
  <c r="I23" s="1"/>
  <c r="H16"/>
  <c r="H23" s="1"/>
  <c r="G16"/>
  <c r="G23" s="1"/>
  <c r="F16"/>
  <c r="F23" s="1"/>
  <c r="E16"/>
  <c r="E23" s="1"/>
  <c r="M15" i="6"/>
  <c r="M22" s="1"/>
  <c r="L15"/>
  <c r="L22" s="1"/>
  <c r="K15"/>
  <c r="K22" s="1"/>
  <c r="J15"/>
  <c r="J22" s="1"/>
  <c r="I15"/>
  <c r="I22" s="1"/>
  <c r="H15"/>
  <c r="H22" s="1"/>
  <c r="G15"/>
  <c r="G22" s="1"/>
  <c r="F15"/>
  <c r="F22" s="1"/>
  <c r="E15"/>
  <c r="E22" s="1"/>
  <c r="M15" i="4"/>
  <c r="M22" s="1"/>
  <c r="L15"/>
  <c r="L22" s="1"/>
  <c r="K15"/>
  <c r="K22" s="1"/>
  <c r="J15"/>
  <c r="J22" s="1"/>
  <c r="I15"/>
  <c r="I22" s="1"/>
  <c r="H15"/>
  <c r="H22" s="1"/>
  <c r="G15"/>
  <c r="G22" s="1"/>
  <c r="F15"/>
  <c r="F22" s="1"/>
  <c r="E15"/>
  <c r="E22" s="1"/>
  <c r="L14" i="3"/>
  <c r="L21" s="1"/>
  <c r="K14"/>
  <c r="K21" s="1"/>
  <c r="J14"/>
  <c r="J21" s="1"/>
  <c r="I14"/>
  <c r="I21" s="1"/>
  <c r="H14"/>
  <c r="H21" s="1"/>
  <c r="G14"/>
  <c r="G21" s="1"/>
  <c r="F14"/>
  <c r="F21" s="1"/>
  <c r="E14"/>
  <c r="E21" s="1"/>
  <c r="L15" i="2"/>
  <c r="L22" s="1"/>
  <c r="K15"/>
  <c r="K22" s="1"/>
  <c r="J15"/>
  <c r="J22" s="1"/>
  <c r="I15"/>
  <c r="I22" s="1"/>
  <c r="H15"/>
  <c r="H22" s="1"/>
  <c r="G15"/>
  <c r="G22" s="1"/>
  <c r="F15"/>
  <c r="F22" s="1"/>
  <c r="E15"/>
  <c r="E22" s="1"/>
  <c r="L23" i="1" l="1"/>
  <c r="K23"/>
  <c r="J23"/>
  <c r="I23"/>
  <c r="H23"/>
  <c r="G23"/>
  <c r="F23"/>
  <c r="E23"/>
</calcChain>
</file>

<file path=xl/sharedStrings.xml><?xml version="1.0" encoding="utf-8"?>
<sst xmlns="http://schemas.openxmlformats.org/spreadsheetml/2006/main" count="435" uniqueCount="78">
  <si>
    <t>Наименование блюда</t>
  </si>
  <si>
    <t>Цена</t>
  </si>
  <si>
    <t>Батон нарезной</t>
  </si>
  <si>
    <t>1 день</t>
  </si>
  <si>
    <t>7-10 лет</t>
  </si>
  <si>
    <t xml:space="preserve">Утверждаю          </t>
  </si>
  <si>
    <t>Какао на молоке</t>
  </si>
  <si>
    <t>2 день</t>
  </si>
  <si>
    <t>Завтрак</t>
  </si>
  <si>
    <t>Сок фруктовый</t>
  </si>
  <si>
    <t>4 день</t>
  </si>
  <si>
    <t>3 день</t>
  </si>
  <si>
    <t>5 день</t>
  </si>
  <si>
    <t>6 день</t>
  </si>
  <si>
    <t>7 день</t>
  </si>
  <si>
    <t>Макароны отварные с сыром</t>
  </si>
  <si>
    <t>10 день</t>
  </si>
  <si>
    <t>шеф-повар</t>
  </si>
  <si>
    <t>Чай с молоком</t>
  </si>
  <si>
    <t>Выход блюд (г, мг)</t>
  </si>
  <si>
    <t>Пищевые вещества (г)</t>
  </si>
  <si>
    <t>Энергетическая ценность (ккал)</t>
  </si>
  <si>
    <t>Витамин  С (мг)</t>
  </si>
  <si>
    <t>11 лет и старше</t>
  </si>
  <si>
    <t>Б</t>
  </si>
  <si>
    <t>Ж</t>
  </si>
  <si>
    <t>У</t>
  </si>
  <si>
    <t>Каша жидкая молочная (рисовая) с маслом</t>
  </si>
  <si>
    <t>200/5</t>
  </si>
  <si>
    <t>250/5</t>
  </si>
  <si>
    <t>Масло сливочное  (порциями)</t>
  </si>
  <si>
    <t>Сыр (порциями)</t>
  </si>
  <si>
    <t>Чай с сахаром</t>
  </si>
  <si>
    <t>200/15</t>
  </si>
  <si>
    <t>Фрукты (Яблоко)</t>
  </si>
  <si>
    <t>Итого за завтрак</t>
  </si>
  <si>
    <t>Чай с лимоном</t>
  </si>
  <si>
    <t>200/15/5</t>
  </si>
  <si>
    <t xml:space="preserve">Макароны отварные </t>
  </si>
  <si>
    <t>Котлета куриная</t>
  </si>
  <si>
    <t>Компот из смеси сухофруктов</t>
  </si>
  <si>
    <t>Итого за обед</t>
  </si>
  <si>
    <t xml:space="preserve">                            Директор школы____________</t>
  </si>
  <si>
    <t>Суп вермишелевый на курином бульоне</t>
  </si>
  <si>
    <t>Каша гречневая рассыпчатая</t>
  </si>
  <si>
    <t>Тефтели мясные</t>
  </si>
  <si>
    <t>ИП Зубкова Н.А.</t>
  </si>
  <si>
    <t>Кофейный напиток с молоком</t>
  </si>
  <si>
    <t>100\100\15</t>
  </si>
  <si>
    <t>Печенье</t>
  </si>
  <si>
    <t>Каша пшенная молочная со сливочным маслом</t>
  </si>
  <si>
    <t>Вафли</t>
  </si>
  <si>
    <t>Плов с мясом кур</t>
  </si>
  <si>
    <t>Жаркое по-домашнему</t>
  </si>
  <si>
    <t>Каша геркулесовая молочная</t>
  </si>
  <si>
    <t xml:space="preserve">Щи из свежей капусты с картофелем  </t>
  </si>
  <si>
    <t>ОБЕД</t>
  </si>
  <si>
    <t>Суп картофельный с бобовыми (горох)</t>
  </si>
  <si>
    <t>Хлеб пеклеванный</t>
  </si>
  <si>
    <t>Хлеб пшеничный</t>
  </si>
  <si>
    <t xml:space="preserve">Итого за обед </t>
  </si>
  <si>
    <t>Итого за день:</t>
  </si>
  <si>
    <t>Х</t>
  </si>
  <si>
    <t>Суп картофельный с макаронными изделиями</t>
  </si>
  <si>
    <t>Обед</t>
  </si>
  <si>
    <t>Суп картофельный с рисом</t>
  </si>
  <si>
    <t>Компот из изюма</t>
  </si>
  <si>
    <t>Рассольник «Ленинградский» со сметаной</t>
  </si>
  <si>
    <t>250/10</t>
  </si>
  <si>
    <t>300/10</t>
  </si>
  <si>
    <t>Компот из шиповника</t>
  </si>
  <si>
    <t>Суп картофельный с бобовыми (фасоль)</t>
  </si>
  <si>
    <t>Суп картофельный</t>
  </si>
  <si>
    <t>8 день</t>
  </si>
  <si>
    <t>Суп «Полевой»</t>
  </si>
  <si>
    <t>Компот из свежих плодов</t>
  </si>
  <si>
    <t>9 день</t>
  </si>
  <si>
    <t xml:space="preserve">Меню на           2023 год                                                                                                                      Питание  для 
детей-инвалидов, детей с ОВЗ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</si>
</sst>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8" fillId="2" borderId="2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9" fillId="0" borderId="0" xfId="0" applyFont="1"/>
    <xf numFmtId="2" fontId="8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view="pageBreakPreview" topLeftCell="A10" zoomScaleSheetLayoutView="100" workbookViewId="0">
      <selection activeCell="A17" sqref="A17:L17"/>
    </sheetView>
  </sheetViews>
  <sheetFormatPr defaultRowHeight="11.25"/>
  <cols>
    <col min="1" max="1" width="30.140625" style="7" customWidth="1"/>
    <col min="2" max="3" width="10" style="7" customWidth="1"/>
    <col min="4" max="4" width="9.140625" style="13"/>
    <col min="5" max="6" width="11" style="7" customWidth="1"/>
    <col min="7" max="8" width="10.5703125" style="7" customWidth="1"/>
    <col min="9" max="10" width="11.140625" style="7" customWidth="1"/>
    <col min="11" max="16384" width="9.140625" style="7"/>
  </cols>
  <sheetData>
    <row r="1" spans="1:12" s="1" customFormat="1" ht="21" customHeight="1">
      <c r="A1" s="4" t="s">
        <v>3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2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2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2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2" s="1" customFormat="1" ht="21" customHeight="1">
      <c r="A5" s="5"/>
      <c r="B5" s="6"/>
      <c r="C5" s="64"/>
      <c r="D5" s="64"/>
      <c r="E5" s="64"/>
      <c r="F5" s="64"/>
      <c r="G5" s="64"/>
      <c r="H5" s="64"/>
      <c r="I5" s="64"/>
      <c r="J5" s="6"/>
      <c r="K5" s="5"/>
      <c r="L5" s="5"/>
    </row>
    <row r="6" spans="1:12" s="15" customFormat="1" ht="21" customHeight="1">
      <c r="A6" s="61" t="s">
        <v>0</v>
      </c>
      <c r="B6" s="61" t="s">
        <v>19</v>
      </c>
      <c r="C6" s="61"/>
      <c r="D6" s="14"/>
      <c r="E6" s="61" t="s">
        <v>20</v>
      </c>
      <c r="F6" s="61"/>
      <c r="G6" s="61"/>
      <c r="H6" s="61"/>
      <c r="I6" s="61"/>
      <c r="J6" s="61"/>
      <c r="K6" s="61" t="s">
        <v>21</v>
      </c>
      <c r="L6" s="61"/>
    </row>
    <row r="7" spans="1:12" s="15" customFormat="1" ht="21" customHeight="1">
      <c r="A7" s="61"/>
      <c r="B7" s="61" t="s">
        <v>4</v>
      </c>
      <c r="C7" s="61" t="s">
        <v>23</v>
      </c>
      <c r="D7" s="62" t="s">
        <v>1</v>
      </c>
      <c r="E7" s="61" t="s">
        <v>24</v>
      </c>
      <c r="F7" s="61"/>
      <c r="G7" s="61" t="s">
        <v>25</v>
      </c>
      <c r="H7" s="61"/>
      <c r="I7" s="61" t="s">
        <v>26</v>
      </c>
      <c r="J7" s="61"/>
      <c r="K7" s="61" t="s">
        <v>4</v>
      </c>
      <c r="L7" s="61" t="s">
        <v>23</v>
      </c>
    </row>
    <row r="8" spans="1:12" s="15" customFormat="1" ht="33.75" customHeight="1">
      <c r="A8" s="61"/>
      <c r="B8" s="61"/>
      <c r="C8" s="61"/>
      <c r="D8" s="63"/>
      <c r="E8" s="16" t="s">
        <v>4</v>
      </c>
      <c r="F8" s="16" t="s">
        <v>23</v>
      </c>
      <c r="G8" s="16" t="s">
        <v>4</v>
      </c>
      <c r="H8" s="16" t="s">
        <v>23</v>
      </c>
      <c r="I8" s="16" t="s">
        <v>4</v>
      </c>
      <c r="J8" s="16" t="s">
        <v>23</v>
      </c>
      <c r="K8" s="61"/>
      <c r="L8" s="61"/>
    </row>
    <row r="9" spans="1:12" ht="14.25" customHeight="1">
      <c r="A9" s="8">
        <v>1</v>
      </c>
      <c r="B9" s="8">
        <v>2</v>
      </c>
      <c r="C9" s="8">
        <v>3</v>
      </c>
      <c r="D9" s="9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14.25" customHeight="1">
      <c r="A10" s="58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/>
    </row>
    <row r="11" spans="1:12" ht="30" customHeight="1">
      <c r="A11" s="17" t="s">
        <v>27</v>
      </c>
      <c r="B11" s="18" t="s">
        <v>28</v>
      </c>
      <c r="C11" s="18" t="s">
        <v>29</v>
      </c>
      <c r="D11" s="19">
        <v>30.13</v>
      </c>
      <c r="E11" s="20">
        <v>5.34</v>
      </c>
      <c r="F11" s="20">
        <v>6.07</v>
      </c>
      <c r="G11" s="20">
        <v>11.23</v>
      </c>
      <c r="H11" s="20">
        <v>12.76</v>
      </c>
      <c r="I11" s="20">
        <v>35.01</v>
      </c>
      <c r="J11" s="20">
        <v>39.79</v>
      </c>
      <c r="K11" s="20">
        <v>263</v>
      </c>
      <c r="L11" s="20">
        <v>299</v>
      </c>
    </row>
    <row r="12" spans="1:12" s="11" customFormat="1" ht="20.100000000000001" customHeight="1">
      <c r="A12" s="17" t="s">
        <v>31</v>
      </c>
      <c r="B12" s="18">
        <v>20</v>
      </c>
      <c r="C12" s="18">
        <v>20</v>
      </c>
      <c r="D12" s="19">
        <v>12.9</v>
      </c>
      <c r="E12" s="20">
        <v>4.6399999999999997</v>
      </c>
      <c r="F12" s="20">
        <v>4.6399999999999997</v>
      </c>
      <c r="G12" s="20">
        <v>5.9</v>
      </c>
      <c r="H12" s="20">
        <v>5.9</v>
      </c>
      <c r="I12" s="20">
        <v>0</v>
      </c>
      <c r="J12" s="20">
        <v>0</v>
      </c>
      <c r="K12" s="20">
        <v>72</v>
      </c>
      <c r="L12" s="21">
        <v>72</v>
      </c>
    </row>
    <row r="13" spans="1:12" ht="20.100000000000001" customHeight="1">
      <c r="A13" s="17" t="s">
        <v>32</v>
      </c>
      <c r="B13" s="18" t="s">
        <v>33</v>
      </c>
      <c r="C13" s="18" t="s">
        <v>33</v>
      </c>
      <c r="D13" s="19">
        <v>4.4800000000000004</v>
      </c>
      <c r="E13" s="20">
        <v>7.0000000000000007E-2</v>
      </c>
      <c r="F13" s="20">
        <v>7.0000000000000007E-2</v>
      </c>
      <c r="G13" s="20">
        <v>0.02</v>
      </c>
      <c r="H13" s="20">
        <v>0.02</v>
      </c>
      <c r="I13" s="20">
        <v>15</v>
      </c>
      <c r="J13" s="20">
        <v>15</v>
      </c>
      <c r="K13" s="20">
        <v>60</v>
      </c>
      <c r="L13" s="20">
        <v>60</v>
      </c>
    </row>
    <row r="14" spans="1:12" s="12" customFormat="1" ht="20.100000000000001" customHeight="1">
      <c r="A14" s="22" t="s">
        <v>2</v>
      </c>
      <c r="B14" s="18">
        <v>60</v>
      </c>
      <c r="C14" s="18">
        <v>60</v>
      </c>
      <c r="D14" s="19">
        <v>5.58</v>
      </c>
      <c r="E14" s="20">
        <v>6.4</v>
      </c>
      <c r="F14" s="20">
        <v>8</v>
      </c>
      <c r="G14" s="20">
        <v>0.8</v>
      </c>
      <c r="H14" s="20">
        <v>1</v>
      </c>
      <c r="I14" s="20">
        <v>42.4</v>
      </c>
      <c r="J14" s="20">
        <v>53</v>
      </c>
      <c r="K14" s="20">
        <v>200</v>
      </c>
      <c r="L14" s="21">
        <v>250</v>
      </c>
    </row>
    <row r="15" spans="1:12" s="12" customFormat="1" ht="20.100000000000001" customHeight="1">
      <c r="A15" s="22" t="s">
        <v>34</v>
      </c>
      <c r="B15" s="18">
        <v>150</v>
      </c>
      <c r="C15" s="18">
        <v>150</v>
      </c>
      <c r="D15" s="19">
        <v>29.16</v>
      </c>
      <c r="E15" s="20">
        <v>0.8</v>
      </c>
      <c r="F15" s="20">
        <v>1</v>
      </c>
      <c r="G15" s="20">
        <v>0.8</v>
      </c>
      <c r="H15" s="20">
        <v>1</v>
      </c>
      <c r="I15" s="20">
        <v>0.61</v>
      </c>
      <c r="J15" s="20">
        <v>0.77</v>
      </c>
      <c r="K15" s="20">
        <v>88.8</v>
      </c>
      <c r="L15" s="20">
        <v>111</v>
      </c>
    </row>
    <row r="16" spans="1:12" s="12" customFormat="1" ht="20.100000000000001" customHeight="1">
      <c r="A16" s="23" t="s">
        <v>35</v>
      </c>
      <c r="B16" s="24"/>
      <c r="C16" s="24"/>
      <c r="D16" s="25"/>
      <c r="E16" s="25">
        <f t="shared" ref="E16:L16" si="0">E11+E12+E13+E14+E15</f>
        <v>17.250000000000004</v>
      </c>
      <c r="F16" s="25">
        <f t="shared" si="0"/>
        <v>19.78</v>
      </c>
      <c r="G16" s="25">
        <f t="shared" si="0"/>
        <v>18.750000000000004</v>
      </c>
      <c r="H16" s="25">
        <f t="shared" si="0"/>
        <v>20.68</v>
      </c>
      <c r="I16" s="25">
        <f t="shared" si="0"/>
        <v>93.02</v>
      </c>
      <c r="J16" s="25">
        <f t="shared" si="0"/>
        <v>108.55999999999999</v>
      </c>
      <c r="K16" s="25">
        <f t="shared" si="0"/>
        <v>683.8</v>
      </c>
      <c r="L16" s="25">
        <f t="shared" si="0"/>
        <v>792</v>
      </c>
    </row>
    <row r="17" spans="1:12" ht="20.100000000000001" customHeight="1">
      <c r="A17" s="65" t="s">
        <v>56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20.100000000000001" customHeight="1">
      <c r="A18" s="45" t="s">
        <v>57</v>
      </c>
      <c r="B18" s="38">
        <v>250</v>
      </c>
      <c r="C18" s="38">
        <v>300</v>
      </c>
      <c r="D18" s="46"/>
      <c r="E18" s="47">
        <v>7.5</v>
      </c>
      <c r="F18" s="47">
        <v>9</v>
      </c>
      <c r="G18" s="47">
        <v>3.25</v>
      </c>
      <c r="H18" s="47">
        <v>3.9</v>
      </c>
      <c r="I18" s="47">
        <v>3.5</v>
      </c>
      <c r="J18" s="47">
        <v>4.2</v>
      </c>
      <c r="K18" s="47">
        <v>128.25</v>
      </c>
      <c r="L18" s="47">
        <v>153.9</v>
      </c>
    </row>
    <row r="19" spans="1:12" ht="20.100000000000001" customHeight="1">
      <c r="A19" s="45" t="s">
        <v>36</v>
      </c>
      <c r="B19" s="38" t="s">
        <v>37</v>
      </c>
      <c r="C19" s="38" t="s">
        <v>37</v>
      </c>
      <c r="D19" s="46"/>
      <c r="E19" s="47">
        <v>0.13</v>
      </c>
      <c r="F19" s="47">
        <v>0.13</v>
      </c>
      <c r="G19" s="47">
        <v>0.02</v>
      </c>
      <c r="H19" s="47">
        <v>0.02</v>
      </c>
      <c r="I19" s="48">
        <v>15.2</v>
      </c>
      <c r="J19" s="48">
        <v>15.2</v>
      </c>
      <c r="K19" s="48">
        <v>62</v>
      </c>
      <c r="L19" s="47">
        <v>62</v>
      </c>
    </row>
    <row r="20" spans="1:12" ht="20.100000000000001" customHeight="1">
      <c r="A20" s="45" t="s">
        <v>58</v>
      </c>
      <c r="B20" s="38">
        <v>30</v>
      </c>
      <c r="C20" s="38">
        <v>40</v>
      </c>
      <c r="D20" s="46"/>
      <c r="E20" s="47">
        <v>5.6</v>
      </c>
      <c r="F20" s="47">
        <v>8.4</v>
      </c>
      <c r="G20" s="47">
        <v>0.8</v>
      </c>
      <c r="H20" s="47">
        <v>1.2</v>
      </c>
      <c r="I20" s="47">
        <v>33.840000000000003</v>
      </c>
      <c r="J20" s="47">
        <v>50.76</v>
      </c>
      <c r="K20" s="47">
        <v>165</v>
      </c>
      <c r="L20" s="47">
        <v>247</v>
      </c>
    </row>
    <row r="21" spans="1:12" ht="20.100000000000001" customHeight="1">
      <c r="A21" s="45" t="s">
        <v>59</v>
      </c>
      <c r="B21" s="38">
        <v>20</v>
      </c>
      <c r="C21" s="38">
        <v>30</v>
      </c>
      <c r="D21" s="46"/>
      <c r="E21" s="47">
        <v>4.01</v>
      </c>
      <c r="F21" s="47">
        <v>6.41</v>
      </c>
      <c r="G21" s="47">
        <v>0.77</v>
      </c>
      <c r="H21" s="47">
        <v>1.23</v>
      </c>
      <c r="I21" s="47">
        <v>24.37</v>
      </c>
      <c r="J21" s="47">
        <v>38.979999999999997</v>
      </c>
      <c r="K21" s="47">
        <v>123</v>
      </c>
      <c r="L21" s="47">
        <v>196</v>
      </c>
    </row>
    <row r="22" spans="1:12" ht="20.100000000000001" customHeight="1">
      <c r="A22" s="49" t="s">
        <v>60</v>
      </c>
      <c r="B22" s="10"/>
      <c r="C22" s="10"/>
      <c r="D22" s="50"/>
      <c r="E22" s="51">
        <f t="shared" ref="E22:L22" si="1">SUM(E18:E21)</f>
        <v>17.240000000000002</v>
      </c>
      <c r="F22" s="51">
        <f t="shared" si="1"/>
        <v>23.94</v>
      </c>
      <c r="G22" s="51">
        <f t="shared" si="1"/>
        <v>4.84</v>
      </c>
      <c r="H22" s="51">
        <f t="shared" si="1"/>
        <v>6.35</v>
      </c>
      <c r="I22" s="51">
        <f t="shared" si="1"/>
        <v>76.910000000000011</v>
      </c>
      <c r="J22" s="51">
        <f t="shared" si="1"/>
        <v>109.13999999999999</v>
      </c>
      <c r="K22" s="51">
        <f t="shared" si="1"/>
        <v>478.25</v>
      </c>
      <c r="L22" s="51">
        <f t="shared" si="1"/>
        <v>658.9</v>
      </c>
    </row>
    <row r="23" spans="1:12" ht="20.100000000000001" customHeight="1">
      <c r="A23" s="49" t="s">
        <v>61</v>
      </c>
      <c r="B23" s="10" t="s">
        <v>62</v>
      </c>
      <c r="C23" s="10" t="s">
        <v>62</v>
      </c>
      <c r="D23" s="50">
        <v>82.25</v>
      </c>
      <c r="E23" s="51">
        <f t="shared" ref="E23:L23" si="2">SUM(E16+E22)</f>
        <v>34.490000000000009</v>
      </c>
      <c r="F23" s="51">
        <f t="shared" si="2"/>
        <v>43.72</v>
      </c>
      <c r="G23" s="51">
        <f t="shared" si="2"/>
        <v>23.590000000000003</v>
      </c>
      <c r="H23" s="51">
        <f t="shared" si="2"/>
        <v>27.03</v>
      </c>
      <c r="I23" s="51">
        <f t="shared" si="2"/>
        <v>169.93</v>
      </c>
      <c r="J23" s="51">
        <f t="shared" si="2"/>
        <v>217.7</v>
      </c>
      <c r="K23" s="51">
        <f t="shared" si="2"/>
        <v>1162.05</v>
      </c>
      <c r="L23" s="51">
        <f t="shared" si="2"/>
        <v>1450.9</v>
      </c>
    </row>
    <row r="24" spans="1:12" s="1" customFormat="1" ht="23.25" customHeight="1">
      <c r="A24" s="1" t="s">
        <v>46</v>
      </c>
      <c r="B24" s="2"/>
      <c r="C24" s="2"/>
      <c r="D24" s="2"/>
      <c r="E24" s="2"/>
      <c r="F24" s="2"/>
      <c r="G24" s="2"/>
      <c r="H24" s="2" t="s">
        <v>17</v>
      </c>
      <c r="I24" s="2"/>
      <c r="J24" s="2"/>
      <c r="K24" s="2"/>
      <c r="L24" s="2"/>
    </row>
  </sheetData>
  <mergeCells count="18">
    <mergeCell ref="B3:J4"/>
    <mergeCell ref="A17:L17"/>
    <mergeCell ref="H1:L1"/>
    <mergeCell ref="H2:L2"/>
    <mergeCell ref="A10:L10"/>
    <mergeCell ref="A6:A8"/>
    <mergeCell ref="B6:C6"/>
    <mergeCell ref="E6:J6"/>
    <mergeCell ref="K6:L6"/>
    <mergeCell ref="B7:B8"/>
    <mergeCell ref="C7:C8"/>
    <mergeCell ref="D7:D8"/>
    <mergeCell ref="E7:F7"/>
    <mergeCell ref="G7:H7"/>
    <mergeCell ref="I7:J7"/>
    <mergeCell ref="K7:K8"/>
    <mergeCell ref="L7:L8"/>
    <mergeCell ref="C5:I5"/>
  </mergeCells>
  <pageMargins left="0.11811023622047245" right="0.11811023622047245" top="0.78740157480314965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tabSelected="1" view="pageBreakPreview" topLeftCell="A4" zoomScaleSheetLayoutView="100" workbookViewId="0">
      <selection activeCell="D24" sqref="D24"/>
    </sheetView>
  </sheetViews>
  <sheetFormatPr defaultRowHeight="11.25"/>
  <cols>
    <col min="1" max="1" width="28.5703125" style="7" customWidth="1"/>
    <col min="2" max="3" width="10" style="7" customWidth="1"/>
    <col min="4" max="4" width="9.140625" style="7"/>
    <col min="5" max="6" width="11" style="7" customWidth="1"/>
    <col min="7" max="8" width="10.5703125" style="7" customWidth="1"/>
    <col min="9" max="10" width="11.140625" style="7" customWidth="1"/>
    <col min="11" max="12" width="9.140625" style="7"/>
    <col min="13" max="13" width="0" style="7" hidden="1" customWidth="1"/>
    <col min="14" max="16384" width="9.140625" style="7"/>
  </cols>
  <sheetData>
    <row r="1" spans="1:13" s="1" customFormat="1" ht="21" customHeight="1">
      <c r="A1" s="4" t="s">
        <v>16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3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3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3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3" ht="2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28" customFormat="1" ht="25.5" customHeight="1">
      <c r="A6" s="66" t="s">
        <v>0</v>
      </c>
      <c r="B6" s="75" t="s">
        <v>19</v>
      </c>
      <c r="C6" s="76"/>
      <c r="D6" s="27"/>
      <c r="E6" s="75" t="s">
        <v>20</v>
      </c>
      <c r="F6" s="77"/>
      <c r="G6" s="77"/>
      <c r="H6" s="77"/>
      <c r="I6" s="77"/>
      <c r="J6" s="76"/>
      <c r="K6" s="75" t="s">
        <v>21</v>
      </c>
      <c r="L6" s="76"/>
      <c r="M6" s="37" t="s">
        <v>22</v>
      </c>
    </row>
    <row r="7" spans="1:13" s="28" customFormat="1" ht="42" customHeight="1">
      <c r="A7" s="74"/>
      <c r="B7" s="66" t="s">
        <v>4</v>
      </c>
      <c r="C7" s="66" t="s">
        <v>23</v>
      </c>
      <c r="D7" s="66" t="s">
        <v>1</v>
      </c>
      <c r="E7" s="75" t="s">
        <v>24</v>
      </c>
      <c r="F7" s="76"/>
      <c r="G7" s="75" t="s">
        <v>25</v>
      </c>
      <c r="H7" s="76"/>
      <c r="I7" s="75" t="s">
        <v>26</v>
      </c>
      <c r="J7" s="76"/>
      <c r="K7" s="66" t="s">
        <v>4</v>
      </c>
      <c r="L7" s="66" t="s">
        <v>23</v>
      </c>
      <c r="M7" s="66" t="s">
        <v>4</v>
      </c>
    </row>
    <row r="8" spans="1:13" s="28" customFormat="1" ht="31.5" customHeight="1">
      <c r="A8" s="67"/>
      <c r="B8" s="67"/>
      <c r="C8" s="67"/>
      <c r="D8" s="67"/>
      <c r="E8" s="16" t="s">
        <v>4</v>
      </c>
      <c r="F8" s="16" t="s">
        <v>23</v>
      </c>
      <c r="G8" s="16" t="s">
        <v>4</v>
      </c>
      <c r="H8" s="16" t="s">
        <v>23</v>
      </c>
      <c r="I8" s="16" t="s">
        <v>4</v>
      </c>
      <c r="J8" s="16" t="s">
        <v>23</v>
      </c>
      <c r="K8" s="67"/>
      <c r="L8" s="67"/>
      <c r="M8" s="67"/>
    </row>
    <row r="9" spans="1:13" s="28" customFormat="1" ht="12.7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</row>
    <row r="10" spans="1:13" s="28" customFormat="1" ht="22.5" customHeight="1">
      <c r="A10" s="29" t="s">
        <v>55</v>
      </c>
      <c r="B10" s="18">
        <v>250</v>
      </c>
      <c r="C10" s="18">
        <v>250</v>
      </c>
      <c r="D10" s="18">
        <v>25.85</v>
      </c>
      <c r="E10" s="20">
        <v>1.8</v>
      </c>
      <c r="F10" s="20">
        <v>2.16</v>
      </c>
      <c r="G10" s="20">
        <v>4.9800000000000004</v>
      </c>
      <c r="H10" s="20">
        <v>5.97</v>
      </c>
      <c r="I10" s="20">
        <v>8.1300000000000008</v>
      </c>
      <c r="J10" s="20">
        <v>9.7200000000000006</v>
      </c>
      <c r="K10" s="20">
        <v>84.48</v>
      </c>
      <c r="L10" s="20">
        <v>101.37</v>
      </c>
      <c r="M10" s="20">
        <v>18.48</v>
      </c>
    </row>
    <row r="11" spans="1:13" s="28" customFormat="1" ht="20.100000000000001" customHeight="1">
      <c r="A11" s="17" t="s">
        <v>51</v>
      </c>
      <c r="B11" s="18">
        <v>50</v>
      </c>
      <c r="C11" s="18">
        <v>50</v>
      </c>
      <c r="D11" s="18">
        <v>12.13</v>
      </c>
      <c r="E11" s="20">
        <v>4</v>
      </c>
      <c r="F11" s="20">
        <v>4</v>
      </c>
      <c r="G11" s="20">
        <v>18</v>
      </c>
      <c r="H11" s="20">
        <v>18</v>
      </c>
      <c r="I11" s="20">
        <v>65</v>
      </c>
      <c r="J11" s="20">
        <v>65</v>
      </c>
      <c r="K11" s="20">
        <v>122</v>
      </c>
      <c r="L11" s="21">
        <v>122</v>
      </c>
      <c r="M11" s="21"/>
    </row>
    <row r="12" spans="1:13" s="28" customFormat="1" ht="20.100000000000001" customHeight="1">
      <c r="A12" s="17" t="s">
        <v>30</v>
      </c>
      <c r="B12" s="18">
        <v>10</v>
      </c>
      <c r="C12" s="18">
        <v>10</v>
      </c>
      <c r="D12" s="18">
        <v>8.33</v>
      </c>
      <c r="E12" s="20">
        <v>0.08</v>
      </c>
      <c r="F12" s="20">
        <v>0.08</v>
      </c>
      <c r="G12" s="20">
        <v>7.25</v>
      </c>
      <c r="H12" s="20">
        <v>7.25</v>
      </c>
      <c r="I12" s="20">
        <v>0.13</v>
      </c>
      <c r="J12" s="20">
        <v>0.13</v>
      </c>
      <c r="K12" s="20">
        <v>66</v>
      </c>
      <c r="L12" s="20">
        <v>66</v>
      </c>
      <c r="M12" s="20">
        <v>0</v>
      </c>
    </row>
    <row r="13" spans="1:13" s="39" customFormat="1" ht="20.100000000000001" customHeight="1">
      <c r="A13" s="17" t="s">
        <v>31</v>
      </c>
      <c r="B13" s="18">
        <v>20</v>
      </c>
      <c r="C13" s="18">
        <v>20</v>
      </c>
      <c r="D13" s="19">
        <v>12.9</v>
      </c>
      <c r="E13" s="20">
        <v>4.6399999999999997</v>
      </c>
      <c r="F13" s="20">
        <v>4.6399999999999997</v>
      </c>
      <c r="G13" s="20">
        <v>5.9</v>
      </c>
      <c r="H13" s="20">
        <v>5.9</v>
      </c>
      <c r="I13" s="20">
        <v>0</v>
      </c>
      <c r="J13" s="20">
        <v>0</v>
      </c>
      <c r="K13" s="20">
        <v>72</v>
      </c>
      <c r="L13" s="21">
        <v>72</v>
      </c>
      <c r="M13" s="21">
        <v>0.14000000000000001</v>
      </c>
    </row>
    <row r="14" spans="1:13" s="28" customFormat="1" ht="20.100000000000001" customHeight="1">
      <c r="A14" s="22" t="s">
        <v>6</v>
      </c>
      <c r="B14" s="18">
        <v>200</v>
      </c>
      <c r="C14" s="18">
        <v>200</v>
      </c>
      <c r="D14" s="18">
        <v>17.45</v>
      </c>
      <c r="E14" s="20">
        <v>3.17</v>
      </c>
      <c r="F14" s="20">
        <v>3.17</v>
      </c>
      <c r="G14" s="20">
        <v>2.68</v>
      </c>
      <c r="H14" s="20">
        <v>2.68</v>
      </c>
      <c r="I14" s="20">
        <v>15.95</v>
      </c>
      <c r="J14" s="20">
        <v>15.95</v>
      </c>
      <c r="K14" s="20">
        <v>101</v>
      </c>
      <c r="L14" s="21">
        <v>101</v>
      </c>
      <c r="M14" s="21">
        <v>1.3</v>
      </c>
    </row>
    <row r="15" spans="1:13" s="32" customFormat="1" ht="20.100000000000001" customHeight="1">
      <c r="A15" s="22" t="s">
        <v>2</v>
      </c>
      <c r="B15" s="18">
        <v>60</v>
      </c>
      <c r="C15" s="18">
        <v>60</v>
      </c>
      <c r="D15" s="19">
        <v>5.58</v>
      </c>
      <c r="E15" s="20">
        <v>6.4</v>
      </c>
      <c r="F15" s="20">
        <v>8</v>
      </c>
      <c r="G15" s="20">
        <v>0.8</v>
      </c>
      <c r="H15" s="20">
        <v>1</v>
      </c>
      <c r="I15" s="20">
        <v>42.4</v>
      </c>
      <c r="J15" s="20">
        <v>53</v>
      </c>
      <c r="K15" s="20">
        <v>200</v>
      </c>
      <c r="L15" s="21">
        <v>250</v>
      </c>
      <c r="M15" s="21">
        <v>0</v>
      </c>
    </row>
    <row r="16" spans="1:13" s="32" customFormat="1" ht="20.100000000000001" customHeight="1">
      <c r="A16" s="23" t="s">
        <v>35</v>
      </c>
      <c r="B16" s="24"/>
      <c r="C16" s="24"/>
      <c r="D16" s="26"/>
      <c r="E16" s="24">
        <f t="shared" ref="E16:M16" si="0">SUM(E10:E15)</f>
        <v>20.09</v>
      </c>
      <c r="F16" s="24">
        <f t="shared" si="0"/>
        <v>22.049999999999997</v>
      </c>
      <c r="G16" s="24">
        <f t="shared" si="0"/>
        <v>39.61</v>
      </c>
      <c r="H16" s="24">
        <f t="shared" si="0"/>
        <v>40.799999999999997</v>
      </c>
      <c r="I16" s="24">
        <f t="shared" si="0"/>
        <v>131.60999999999999</v>
      </c>
      <c r="J16" s="24">
        <f t="shared" si="0"/>
        <v>143.80000000000001</v>
      </c>
      <c r="K16" s="24">
        <f t="shared" si="0"/>
        <v>645.48</v>
      </c>
      <c r="L16" s="24">
        <f t="shared" si="0"/>
        <v>712.37</v>
      </c>
      <c r="M16" s="24">
        <f t="shared" si="0"/>
        <v>19.920000000000002</v>
      </c>
    </row>
    <row r="17" spans="1:13" ht="20.100000000000001" customHeight="1">
      <c r="A17" s="86" t="s">
        <v>56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20.100000000000001" customHeight="1">
      <c r="A18" s="17" t="s">
        <v>65</v>
      </c>
      <c r="B18" s="18">
        <v>250</v>
      </c>
      <c r="C18" s="18">
        <v>300</v>
      </c>
      <c r="D18" s="18"/>
      <c r="E18" s="20">
        <v>2.7</v>
      </c>
      <c r="F18" s="20">
        <v>3.24</v>
      </c>
      <c r="G18" s="20">
        <v>2.78</v>
      </c>
      <c r="H18" s="20">
        <v>3.33</v>
      </c>
      <c r="I18" s="20">
        <v>14.58</v>
      </c>
      <c r="J18" s="20">
        <v>17.489999999999998</v>
      </c>
      <c r="K18" s="20">
        <v>90.68</v>
      </c>
      <c r="L18" s="21">
        <v>108.81</v>
      </c>
    </row>
    <row r="19" spans="1:13" ht="20.100000000000001" customHeight="1">
      <c r="A19" s="17" t="s">
        <v>36</v>
      </c>
      <c r="B19" s="18" t="s">
        <v>37</v>
      </c>
      <c r="C19" s="18" t="s">
        <v>37</v>
      </c>
      <c r="D19" s="18"/>
      <c r="E19" s="20">
        <v>0.13</v>
      </c>
      <c r="F19" s="20">
        <v>0.13</v>
      </c>
      <c r="G19" s="20">
        <v>0.02</v>
      </c>
      <c r="H19" s="20">
        <v>0.02</v>
      </c>
      <c r="I19" s="35">
        <v>15.2</v>
      </c>
      <c r="J19" s="35">
        <v>15.2</v>
      </c>
      <c r="K19" s="35">
        <v>62</v>
      </c>
      <c r="L19" s="20">
        <v>62</v>
      </c>
      <c r="M19" s="47">
        <v>2.83</v>
      </c>
    </row>
    <row r="20" spans="1:13" ht="20.100000000000001" customHeight="1">
      <c r="A20" s="17" t="s">
        <v>58</v>
      </c>
      <c r="B20" s="18">
        <v>30</v>
      </c>
      <c r="C20" s="18">
        <v>40</v>
      </c>
      <c r="D20" s="18"/>
      <c r="E20" s="20">
        <v>4.09</v>
      </c>
      <c r="F20" s="20">
        <v>4.68</v>
      </c>
      <c r="G20" s="20">
        <v>0.64</v>
      </c>
      <c r="H20" s="20">
        <v>0.99</v>
      </c>
      <c r="I20" s="20">
        <v>27.25</v>
      </c>
      <c r="J20" s="20">
        <v>30.01</v>
      </c>
      <c r="K20" s="20">
        <v>183</v>
      </c>
      <c r="L20" s="20">
        <v>197</v>
      </c>
      <c r="M20" s="47">
        <v>24.21</v>
      </c>
    </row>
    <row r="21" spans="1:13" ht="23.25" customHeight="1">
      <c r="A21" s="17" t="s">
        <v>59</v>
      </c>
      <c r="B21" s="18">
        <v>20</v>
      </c>
      <c r="C21" s="18">
        <v>30</v>
      </c>
      <c r="D21" s="18"/>
      <c r="E21" s="20">
        <v>4.01</v>
      </c>
      <c r="F21" s="20">
        <v>6.41</v>
      </c>
      <c r="G21" s="20">
        <v>0.77</v>
      </c>
      <c r="H21" s="20">
        <v>1.23</v>
      </c>
      <c r="I21" s="35">
        <v>24.37</v>
      </c>
      <c r="J21" s="35">
        <v>38.979999999999997</v>
      </c>
      <c r="K21" s="35">
        <v>123</v>
      </c>
      <c r="L21" s="20">
        <v>196</v>
      </c>
      <c r="M21" s="47">
        <v>0</v>
      </c>
    </row>
    <row r="22" spans="1:13" ht="27.75" customHeight="1">
      <c r="A22" s="36" t="s">
        <v>41</v>
      </c>
      <c r="B22" s="43"/>
      <c r="C22" s="43"/>
      <c r="D22" s="43"/>
      <c r="E22" s="43">
        <f t="shared" ref="E22:M22" si="1">SUM(E18:E21)</f>
        <v>10.93</v>
      </c>
      <c r="F22" s="43">
        <f t="shared" si="1"/>
        <v>14.46</v>
      </c>
      <c r="G22" s="43">
        <f t="shared" si="1"/>
        <v>4.21</v>
      </c>
      <c r="H22" s="43">
        <f t="shared" si="1"/>
        <v>5.57</v>
      </c>
      <c r="I22" s="43">
        <f t="shared" si="1"/>
        <v>81.400000000000006</v>
      </c>
      <c r="J22" s="43">
        <f t="shared" si="1"/>
        <v>101.68</v>
      </c>
      <c r="K22" s="43">
        <f t="shared" si="1"/>
        <v>458.68</v>
      </c>
      <c r="L22" s="43">
        <f t="shared" si="1"/>
        <v>563.80999999999995</v>
      </c>
      <c r="M22" s="10">
        <f t="shared" si="1"/>
        <v>27.04</v>
      </c>
    </row>
    <row r="23" spans="1:13" ht="20.25" customHeight="1">
      <c r="A23" s="36" t="s">
        <v>61</v>
      </c>
      <c r="B23" s="43" t="s">
        <v>62</v>
      </c>
      <c r="C23" s="43" t="s">
        <v>62</v>
      </c>
      <c r="D23" s="43">
        <v>82.25</v>
      </c>
      <c r="E23" s="43">
        <f t="shared" ref="E23:M23" si="2">E16+E22</f>
        <v>31.02</v>
      </c>
      <c r="F23" s="43">
        <f t="shared" si="2"/>
        <v>36.51</v>
      </c>
      <c r="G23" s="43">
        <f t="shared" si="2"/>
        <v>43.82</v>
      </c>
      <c r="H23" s="43">
        <f t="shared" si="2"/>
        <v>46.37</v>
      </c>
      <c r="I23" s="43">
        <f t="shared" si="2"/>
        <v>213.01</v>
      </c>
      <c r="J23" s="43">
        <f t="shared" si="2"/>
        <v>245.48000000000002</v>
      </c>
      <c r="K23" s="43">
        <f t="shared" si="2"/>
        <v>1104.1600000000001</v>
      </c>
      <c r="L23" s="43">
        <f t="shared" si="2"/>
        <v>1276.1799999999998</v>
      </c>
      <c r="M23" s="10">
        <f t="shared" si="2"/>
        <v>46.96</v>
      </c>
    </row>
    <row r="24" spans="1:13" s="1" customFormat="1" ht="16.5">
      <c r="A24" s="1" t="s">
        <v>46</v>
      </c>
      <c r="B24" s="2"/>
      <c r="C24" s="2"/>
      <c r="D24" s="2"/>
      <c r="E24" s="2"/>
      <c r="F24" s="2"/>
      <c r="G24" s="2"/>
      <c r="H24" s="2" t="s">
        <v>17</v>
      </c>
      <c r="I24" s="2"/>
      <c r="J24" s="2"/>
      <c r="K24" s="2"/>
      <c r="L24" s="2"/>
    </row>
    <row r="25" spans="1:13" ht="18.75" customHeight="1"/>
    <row r="26" spans="1:13" ht="17.25" customHeight="1"/>
    <row r="27" spans="1:13" ht="16.5" customHeight="1"/>
    <row r="28" spans="1:13" ht="16.5" customHeight="1"/>
  </sheetData>
  <mergeCells count="18">
    <mergeCell ref="B6:C6"/>
    <mergeCell ref="B3:J4"/>
    <mergeCell ref="A17:M17"/>
    <mergeCell ref="H1:L1"/>
    <mergeCell ref="H2:L2"/>
    <mergeCell ref="A5:M5"/>
    <mergeCell ref="E6:J6"/>
    <mergeCell ref="K6:L6"/>
    <mergeCell ref="B7:B8"/>
    <mergeCell ref="C7:C8"/>
    <mergeCell ref="D7:D8"/>
    <mergeCell ref="E7:F7"/>
    <mergeCell ref="G7:H7"/>
    <mergeCell ref="I7:J7"/>
    <mergeCell ref="K7:K8"/>
    <mergeCell ref="L7:L8"/>
    <mergeCell ref="M7:M8"/>
    <mergeCell ref="A6:A8"/>
  </mergeCells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view="pageBreakPreview" zoomScaleSheetLayoutView="100" workbookViewId="0">
      <selection activeCell="B5" sqref="B5:C5"/>
    </sheetView>
  </sheetViews>
  <sheetFormatPr defaultRowHeight="11.25"/>
  <cols>
    <col min="1" max="1" width="29.140625" style="7" customWidth="1"/>
    <col min="2" max="2" width="10" style="7" customWidth="1"/>
    <col min="3" max="3" width="9" style="7" customWidth="1"/>
    <col min="4" max="4" width="9.140625" style="7"/>
    <col min="5" max="6" width="11" style="7" customWidth="1"/>
    <col min="7" max="8" width="10.5703125" style="7" customWidth="1"/>
    <col min="9" max="10" width="11.140625" style="7" customWidth="1"/>
    <col min="11" max="16384" width="9.140625" style="7"/>
  </cols>
  <sheetData>
    <row r="1" spans="1:12" s="1" customFormat="1" ht="21" customHeight="1">
      <c r="A1" s="4" t="s">
        <v>7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2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2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2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2" s="28" customFormat="1" ht="21" customHeight="1">
      <c r="A5" s="66" t="s">
        <v>0</v>
      </c>
      <c r="B5" s="75" t="s">
        <v>19</v>
      </c>
      <c r="C5" s="76"/>
      <c r="D5" s="27"/>
      <c r="E5" s="75" t="s">
        <v>20</v>
      </c>
      <c r="F5" s="77"/>
      <c r="G5" s="77"/>
      <c r="H5" s="77"/>
      <c r="I5" s="77"/>
      <c r="J5" s="76"/>
      <c r="K5" s="75" t="s">
        <v>21</v>
      </c>
      <c r="L5" s="76"/>
    </row>
    <row r="6" spans="1:12" s="28" customFormat="1" ht="42" customHeight="1">
      <c r="A6" s="74"/>
      <c r="B6" s="66" t="s">
        <v>4</v>
      </c>
      <c r="C6" s="66" t="s">
        <v>23</v>
      </c>
      <c r="D6" s="66" t="s">
        <v>1</v>
      </c>
      <c r="E6" s="75" t="s">
        <v>24</v>
      </c>
      <c r="F6" s="76"/>
      <c r="G6" s="75" t="s">
        <v>25</v>
      </c>
      <c r="H6" s="76"/>
      <c r="I6" s="75" t="s">
        <v>26</v>
      </c>
      <c r="J6" s="76"/>
      <c r="K6" s="66" t="s">
        <v>4</v>
      </c>
      <c r="L6" s="66" t="s">
        <v>23</v>
      </c>
    </row>
    <row r="7" spans="1:12" s="28" customFormat="1" ht="29.25" customHeight="1">
      <c r="A7" s="67"/>
      <c r="B7" s="67"/>
      <c r="C7" s="67"/>
      <c r="D7" s="67"/>
      <c r="E7" s="16" t="s">
        <v>4</v>
      </c>
      <c r="F7" s="16" t="s">
        <v>23</v>
      </c>
      <c r="G7" s="16" t="s">
        <v>4</v>
      </c>
      <c r="H7" s="16" t="s">
        <v>23</v>
      </c>
      <c r="I7" s="16" t="s">
        <v>4</v>
      </c>
      <c r="J7" s="16" t="s">
        <v>23</v>
      </c>
      <c r="K7" s="67"/>
      <c r="L7" s="67"/>
    </row>
    <row r="8" spans="1:12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17.25" customHeight="1">
      <c r="A9" s="71" t="s">
        <v>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s="28" customFormat="1" ht="20.100000000000001" customHeight="1">
      <c r="A10" s="29" t="s">
        <v>38</v>
      </c>
      <c r="B10" s="18">
        <v>150</v>
      </c>
      <c r="C10" s="18">
        <v>180</v>
      </c>
      <c r="D10" s="18">
        <v>8.99</v>
      </c>
      <c r="E10" s="20">
        <v>22.5</v>
      </c>
      <c r="F10" s="20">
        <v>26.31</v>
      </c>
      <c r="G10" s="20">
        <v>17</v>
      </c>
      <c r="H10" s="20">
        <v>19.899999999999999</v>
      </c>
      <c r="I10" s="20">
        <v>45.6</v>
      </c>
      <c r="J10" s="20">
        <v>50.4</v>
      </c>
      <c r="K10" s="20">
        <v>472</v>
      </c>
      <c r="L10" s="21">
        <v>486</v>
      </c>
    </row>
    <row r="11" spans="1:12" s="28" customFormat="1" ht="20.100000000000001" customHeight="1">
      <c r="A11" s="29" t="s">
        <v>39</v>
      </c>
      <c r="B11" s="18">
        <v>100</v>
      </c>
      <c r="C11" s="18">
        <v>100</v>
      </c>
      <c r="D11" s="18">
        <v>52.73</v>
      </c>
      <c r="E11" s="20">
        <v>18.600000000000001</v>
      </c>
      <c r="F11" s="20">
        <v>18.600000000000001</v>
      </c>
      <c r="G11" s="20">
        <v>8.6999999999999993</v>
      </c>
      <c r="H11" s="20">
        <v>8.6999999999999993</v>
      </c>
      <c r="I11" s="20">
        <v>0</v>
      </c>
      <c r="J11" s="20">
        <v>0</v>
      </c>
      <c r="K11" s="20">
        <v>151.19999999999999</v>
      </c>
      <c r="L11" s="21">
        <v>151.19999999999999</v>
      </c>
    </row>
    <row r="12" spans="1:12" s="28" customFormat="1" ht="20.100000000000001" customHeight="1">
      <c r="A12" s="17" t="s">
        <v>30</v>
      </c>
      <c r="B12" s="18">
        <v>10</v>
      </c>
      <c r="C12" s="18">
        <v>10</v>
      </c>
      <c r="D12" s="18">
        <v>8.33</v>
      </c>
      <c r="E12" s="20">
        <v>0.08</v>
      </c>
      <c r="F12" s="20">
        <v>0.08</v>
      </c>
      <c r="G12" s="20">
        <v>7.25</v>
      </c>
      <c r="H12" s="20">
        <v>7.25</v>
      </c>
      <c r="I12" s="20">
        <v>0.13</v>
      </c>
      <c r="J12" s="20">
        <v>0.13</v>
      </c>
      <c r="K12" s="20">
        <v>66</v>
      </c>
      <c r="L12" s="20">
        <v>66</v>
      </c>
    </row>
    <row r="13" spans="1:12" s="28" customFormat="1" ht="20.100000000000001" customHeight="1">
      <c r="A13" s="17" t="s">
        <v>40</v>
      </c>
      <c r="B13" s="30">
        <v>200</v>
      </c>
      <c r="C13" s="30">
        <v>200</v>
      </c>
      <c r="D13" s="30">
        <v>6.62</v>
      </c>
      <c r="E13" s="31">
        <v>4.09</v>
      </c>
      <c r="F13" s="31">
        <v>4.68</v>
      </c>
      <c r="G13" s="31">
        <v>0.64</v>
      </c>
      <c r="H13" s="31">
        <v>0.99</v>
      </c>
      <c r="I13" s="31">
        <v>27.25</v>
      </c>
      <c r="J13" s="31">
        <v>30.01</v>
      </c>
      <c r="K13" s="31">
        <v>183</v>
      </c>
      <c r="L13" s="31">
        <v>197</v>
      </c>
    </row>
    <row r="14" spans="1:12" s="32" customFormat="1" ht="20.100000000000001" customHeight="1">
      <c r="A14" s="22" t="s">
        <v>2</v>
      </c>
      <c r="B14" s="18">
        <v>60</v>
      </c>
      <c r="C14" s="18">
        <v>60</v>
      </c>
      <c r="D14" s="19">
        <v>5.58</v>
      </c>
      <c r="E14" s="20">
        <v>6.4</v>
      </c>
      <c r="F14" s="20">
        <v>8</v>
      </c>
      <c r="G14" s="20">
        <v>0.8</v>
      </c>
      <c r="H14" s="20">
        <v>1</v>
      </c>
      <c r="I14" s="20">
        <v>42.4</v>
      </c>
      <c r="J14" s="20">
        <v>53</v>
      </c>
      <c r="K14" s="20">
        <v>200</v>
      </c>
      <c r="L14" s="21">
        <v>250</v>
      </c>
    </row>
    <row r="15" spans="1:12" s="32" customFormat="1" ht="20.100000000000001" customHeight="1">
      <c r="A15" s="33" t="s">
        <v>35</v>
      </c>
      <c r="B15" s="24"/>
      <c r="C15" s="24"/>
      <c r="D15" s="24"/>
      <c r="E15" s="26">
        <f t="shared" ref="E15:L15" si="0">SUM(E10:E14)</f>
        <v>51.669999999999995</v>
      </c>
      <c r="F15" s="26">
        <f t="shared" si="0"/>
        <v>57.669999999999995</v>
      </c>
      <c r="G15" s="26">
        <f t="shared" si="0"/>
        <v>34.39</v>
      </c>
      <c r="H15" s="26">
        <f t="shared" si="0"/>
        <v>37.839999999999996</v>
      </c>
      <c r="I15" s="26">
        <f t="shared" si="0"/>
        <v>115.38</v>
      </c>
      <c r="J15" s="26">
        <f t="shared" si="0"/>
        <v>133.54000000000002</v>
      </c>
      <c r="K15" s="26">
        <f t="shared" si="0"/>
        <v>1072.2</v>
      </c>
      <c r="L15" s="26">
        <f t="shared" si="0"/>
        <v>1150.2</v>
      </c>
    </row>
    <row r="16" spans="1:12" s="32" customFormat="1" ht="20.100000000000001" customHeight="1">
      <c r="A16" s="68" t="s">
        <v>64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</row>
    <row r="17" spans="1:12" ht="20.100000000000001" customHeight="1">
      <c r="A17" s="45" t="s">
        <v>63</v>
      </c>
      <c r="B17" s="38">
        <v>250</v>
      </c>
      <c r="C17" s="38">
        <v>300</v>
      </c>
      <c r="D17" s="38"/>
      <c r="E17" s="47">
        <v>2.98</v>
      </c>
      <c r="F17" s="47">
        <v>3.76</v>
      </c>
      <c r="G17" s="47">
        <v>2.83</v>
      </c>
      <c r="H17" s="47">
        <v>3.97</v>
      </c>
      <c r="I17" s="47">
        <v>2.4</v>
      </c>
      <c r="J17" s="47">
        <v>2.88</v>
      </c>
      <c r="K17" s="47">
        <v>100.13</v>
      </c>
      <c r="L17" s="47">
        <v>120.15</v>
      </c>
    </row>
    <row r="18" spans="1:12" ht="20.100000000000001" customHeight="1">
      <c r="A18" s="45" t="s">
        <v>36</v>
      </c>
      <c r="B18" s="38" t="s">
        <v>37</v>
      </c>
      <c r="C18" s="38" t="s">
        <v>37</v>
      </c>
      <c r="D18" s="38"/>
      <c r="E18" s="47">
        <v>0.13</v>
      </c>
      <c r="F18" s="47">
        <v>0.13</v>
      </c>
      <c r="G18" s="47">
        <v>0.02</v>
      </c>
      <c r="H18" s="47">
        <v>0.02</v>
      </c>
      <c r="I18" s="48">
        <v>15.2</v>
      </c>
      <c r="J18" s="48">
        <v>15.2</v>
      </c>
      <c r="K18" s="48">
        <v>62</v>
      </c>
      <c r="L18" s="47">
        <v>62</v>
      </c>
    </row>
    <row r="19" spans="1:12" ht="20.100000000000001" customHeight="1">
      <c r="A19" s="45" t="s">
        <v>58</v>
      </c>
      <c r="B19" s="38">
        <v>30</v>
      </c>
      <c r="C19" s="38">
        <v>40</v>
      </c>
      <c r="D19" s="38"/>
      <c r="E19" s="47">
        <v>5.6</v>
      </c>
      <c r="F19" s="47">
        <v>8.4</v>
      </c>
      <c r="G19" s="47">
        <v>0.8</v>
      </c>
      <c r="H19" s="47">
        <v>1.2</v>
      </c>
      <c r="I19" s="47">
        <v>33.840000000000003</v>
      </c>
      <c r="J19" s="47">
        <v>50.76</v>
      </c>
      <c r="K19" s="47">
        <v>165</v>
      </c>
      <c r="L19" s="47">
        <v>247</v>
      </c>
    </row>
    <row r="20" spans="1:12" ht="20.100000000000001" customHeight="1">
      <c r="A20" s="45" t="s">
        <v>59</v>
      </c>
      <c r="B20" s="38">
        <v>20</v>
      </c>
      <c r="C20" s="38">
        <v>30</v>
      </c>
      <c r="D20" s="38"/>
      <c r="E20" s="47">
        <v>4.01</v>
      </c>
      <c r="F20" s="47">
        <v>6.41</v>
      </c>
      <c r="G20" s="47">
        <v>0.77</v>
      </c>
      <c r="H20" s="47">
        <v>1.23</v>
      </c>
      <c r="I20" s="48">
        <v>24.37</v>
      </c>
      <c r="J20" s="48">
        <v>38.979999999999997</v>
      </c>
      <c r="K20" s="48">
        <v>123</v>
      </c>
      <c r="L20" s="47">
        <v>196</v>
      </c>
    </row>
    <row r="21" spans="1:12" ht="20.100000000000001" customHeight="1">
      <c r="A21" s="49" t="s">
        <v>41</v>
      </c>
      <c r="B21" s="10"/>
      <c r="C21" s="10"/>
      <c r="D21" s="10"/>
      <c r="E21" s="51">
        <f>SUM(E17:E20)</f>
        <v>12.719999999999999</v>
      </c>
      <c r="F21" s="51">
        <f t="shared" ref="F21:L21" si="1">SUM(F17:F20)</f>
        <v>18.7</v>
      </c>
      <c r="G21" s="51">
        <f t="shared" si="1"/>
        <v>4.42</v>
      </c>
      <c r="H21" s="51">
        <f t="shared" si="1"/>
        <v>6.42</v>
      </c>
      <c r="I21" s="51">
        <f t="shared" si="1"/>
        <v>75.81</v>
      </c>
      <c r="J21" s="51">
        <f t="shared" si="1"/>
        <v>107.82</v>
      </c>
      <c r="K21" s="51">
        <f t="shared" si="1"/>
        <v>450.13</v>
      </c>
      <c r="L21" s="51">
        <f t="shared" si="1"/>
        <v>625.15</v>
      </c>
    </row>
    <row r="22" spans="1:12" ht="20.100000000000001" customHeight="1">
      <c r="A22" s="49" t="s">
        <v>61</v>
      </c>
      <c r="B22" s="10" t="s">
        <v>62</v>
      </c>
      <c r="C22" s="10" t="s">
        <v>62</v>
      </c>
      <c r="D22" s="10">
        <f>D10+D11+D12+D13+D14</f>
        <v>82.25</v>
      </c>
      <c r="E22" s="51">
        <f t="shared" ref="E22:L22" si="2">SUM(E13+E21)</f>
        <v>16.809999999999999</v>
      </c>
      <c r="F22" s="51">
        <f t="shared" si="2"/>
        <v>23.38</v>
      </c>
      <c r="G22" s="51">
        <f t="shared" si="2"/>
        <v>5.0599999999999996</v>
      </c>
      <c r="H22" s="51">
        <f t="shared" si="2"/>
        <v>7.41</v>
      </c>
      <c r="I22" s="51">
        <f t="shared" si="2"/>
        <v>103.06</v>
      </c>
      <c r="J22" s="51">
        <f t="shared" si="2"/>
        <v>137.82999999999998</v>
      </c>
      <c r="K22" s="51">
        <f t="shared" si="2"/>
        <v>633.13</v>
      </c>
      <c r="L22" s="51">
        <f t="shared" si="2"/>
        <v>822.15</v>
      </c>
    </row>
    <row r="24" spans="1:12" ht="9" customHeight="1"/>
    <row r="25" spans="1:12" s="1" customFormat="1" ht="16.5">
      <c r="A25" s="1" t="s">
        <v>46</v>
      </c>
      <c r="B25" s="2"/>
      <c r="C25" s="2"/>
      <c r="D25" s="2"/>
      <c r="E25" s="2"/>
      <c r="F25" s="2"/>
      <c r="G25" s="2"/>
      <c r="H25" s="2" t="s">
        <v>17</v>
      </c>
      <c r="I25" s="2"/>
      <c r="J25" s="2"/>
      <c r="K25" s="2"/>
      <c r="L25" s="2"/>
    </row>
    <row r="26" spans="1:12" ht="0.75" customHeight="1"/>
  </sheetData>
  <mergeCells count="17"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  <mergeCell ref="A16:L16"/>
    <mergeCell ref="B3:J4"/>
    <mergeCell ref="A9:L9"/>
  </mergeCells>
  <pageMargins left="0" right="0" top="0.78740157480314965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view="pageBreakPreview" zoomScaleSheetLayoutView="100" workbookViewId="0">
      <selection activeCell="D22" sqref="D22"/>
    </sheetView>
  </sheetViews>
  <sheetFormatPr defaultRowHeight="11.25"/>
  <cols>
    <col min="1" max="1" width="28" style="7" customWidth="1"/>
    <col min="2" max="3" width="10" style="7" customWidth="1"/>
    <col min="4" max="4" width="8.5703125" style="7" customWidth="1"/>
    <col min="5" max="6" width="11" style="7" customWidth="1"/>
    <col min="7" max="8" width="10.5703125" style="7" customWidth="1"/>
    <col min="9" max="10" width="11.140625" style="7" customWidth="1"/>
    <col min="11" max="11" width="11.42578125" style="7" bestFit="1" customWidth="1"/>
    <col min="12" max="12" width="10.140625" style="7" customWidth="1"/>
    <col min="13" max="16384" width="9.140625" style="7"/>
  </cols>
  <sheetData>
    <row r="1" spans="1:12" s="1" customFormat="1" ht="21" customHeight="1">
      <c r="A1" s="4" t="s">
        <v>11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2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2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2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2" s="28" customFormat="1" ht="32.25" customHeight="1">
      <c r="A5" s="66" t="s">
        <v>0</v>
      </c>
      <c r="B5" s="75" t="s">
        <v>19</v>
      </c>
      <c r="C5" s="76"/>
      <c r="D5" s="27"/>
      <c r="E5" s="75" t="s">
        <v>20</v>
      </c>
      <c r="F5" s="77"/>
      <c r="G5" s="77"/>
      <c r="H5" s="77"/>
      <c r="I5" s="77"/>
      <c r="J5" s="76"/>
      <c r="K5" s="75" t="s">
        <v>21</v>
      </c>
      <c r="L5" s="76"/>
    </row>
    <row r="6" spans="1:12" s="28" customFormat="1" ht="42" customHeight="1">
      <c r="A6" s="74"/>
      <c r="B6" s="66" t="s">
        <v>4</v>
      </c>
      <c r="C6" s="66" t="s">
        <v>23</v>
      </c>
      <c r="D6" s="66" t="s">
        <v>1</v>
      </c>
      <c r="E6" s="75" t="s">
        <v>24</v>
      </c>
      <c r="F6" s="76"/>
      <c r="G6" s="75" t="s">
        <v>25</v>
      </c>
      <c r="H6" s="76"/>
      <c r="I6" s="75" t="s">
        <v>26</v>
      </c>
      <c r="J6" s="76"/>
      <c r="K6" s="66" t="s">
        <v>4</v>
      </c>
      <c r="L6" s="66" t="s">
        <v>23</v>
      </c>
    </row>
    <row r="7" spans="1:12" s="28" customFormat="1" ht="29.25" customHeight="1">
      <c r="A7" s="67"/>
      <c r="B7" s="67"/>
      <c r="C7" s="67"/>
      <c r="D7" s="67"/>
      <c r="E7" s="16" t="s">
        <v>4</v>
      </c>
      <c r="F7" s="16" t="s">
        <v>23</v>
      </c>
      <c r="G7" s="16" t="s">
        <v>4</v>
      </c>
      <c r="H7" s="16" t="s">
        <v>23</v>
      </c>
      <c r="I7" s="16" t="s">
        <v>4</v>
      </c>
      <c r="J7" s="16" t="s">
        <v>23</v>
      </c>
      <c r="K7" s="67"/>
      <c r="L7" s="67"/>
    </row>
    <row r="8" spans="1:12" ht="1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15.75" customHeight="1">
      <c r="A9" s="71" t="s">
        <v>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s="28" customFormat="1" ht="25.5" customHeight="1">
      <c r="A10" s="17" t="s">
        <v>43</v>
      </c>
      <c r="B10" s="18">
        <v>200</v>
      </c>
      <c r="C10" s="18">
        <v>250</v>
      </c>
      <c r="D10" s="18">
        <v>29.05</v>
      </c>
      <c r="E10" s="20">
        <v>6.3</v>
      </c>
      <c r="F10" s="20">
        <v>7.13</v>
      </c>
      <c r="G10" s="20">
        <v>5.9</v>
      </c>
      <c r="H10" s="20">
        <v>6.33</v>
      </c>
      <c r="I10" s="20">
        <v>33.200000000000003</v>
      </c>
      <c r="J10" s="20">
        <v>35.44</v>
      </c>
      <c r="K10" s="20">
        <v>210.5</v>
      </c>
      <c r="L10" s="21">
        <v>220.79</v>
      </c>
    </row>
    <row r="11" spans="1:12" s="28" customFormat="1" ht="20.100000000000001" customHeight="1">
      <c r="A11" s="17" t="s">
        <v>9</v>
      </c>
      <c r="B11" s="18">
        <v>200</v>
      </c>
      <c r="C11" s="18">
        <v>200</v>
      </c>
      <c r="D11" s="18">
        <v>23.4</v>
      </c>
      <c r="E11" s="20">
        <v>1</v>
      </c>
      <c r="F11" s="20">
        <v>1</v>
      </c>
      <c r="G11" s="20">
        <v>0</v>
      </c>
      <c r="H11" s="20">
        <v>0</v>
      </c>
      <c r="I11" s="20">
        <v>20.2</v>
      </c>
      <c r="J11" s="20">
        <v>20.2</v>
      </c>
      <c r="K11" s="20">
        <v>84.8</v>
      </c>
      <c r="L11" s="20">
        <v>84.8</v>
      </c>
    </row>
    <row r="12" spans="1:12" s="28" customFormat="1" ht="20.100000000000001" customHeight="1">
      <c r="A12" s="17" t="s">
        <v>18</v>
      </c>
      <c r="B12" s="18">
        <v>200</v>
      </c>
      <c r="C12" s="18">
        <v>200</v>
      </c>
      <c r="D12" s="18">
        <v>24.23</v>
      </c>
      <c r="E12" s="20">
        <v>5.49</v>
      </c>
      <c r="F12" s="20">
        <v>5.49</v>
      </c>
      <c r="G12" s="20">
        <v>6.21</v>
      </c>
      <c r="H12" s="20">
        <v>6.21</v>
      </c>
      <c r="I12" s="35">
        <v>16.420000000000002</v>
      </c>
      <c r="J12" s="35">
        <v>16.420000000000002</v>
      </c>
      <c r="K12" s="35">
        <v>132.69999999999999</v>
      </c>
      <c r="L12" s="20">
        <v>132.69999999999999</v>
      </c>
    </row>
    <row r="13" spans="1:12" s="32" customFormat="1" ht="20.100000000000001" customHeight="1">
      <c r="A13" s="22" t="s">
        <v>2</v>
      </c>
      <c r="B13" s="18">
        <v>60</v>
      </c>
      <c r="C13" s="18">
        <v>60</v>
      </c>
      <c r="D13" s="19">
        <v>5.58</v>
      </c>
      <c r="E13" s="20">
        <v>6.4</v>
      </c>
      <c r="F13" s="20">
        <v>8</v>
      </c>
      <c r="G13" s="20">
        <v>0.8</v>
      </c>
      <c r="H13" s="20">
        <v>1</v>
      </c>
      <c r="I13" s="20">
        <v>42.4</v>
      </c>
      <c r="J13" s="20">
        <v>53</v>
      </c>
      <c r="K13" s="20">
        <v>200</v>
      </c>
      <c r="L13" s="21">
        <v>250</v>
      </c>
    </row>
    <row r="14" spans="1:12" s="32" customFormat="1" ht="20.100000000000001" customHeight="1">
      <c r="A14" s="36" t="s">
        <v>35</v>
      </c>
      <c r="B14" s="36"/>
      <c r="C14" s="36"/>
      <c r="D14" s="24"/>
      <c r="E14" s="24">
        <f t="shared" ref="E14:L14" si="0">SUM(E10:E13)</f>
        <v>19.189999999999998</v>
      </c>
      <c r="F14" s="24">
        <f t="shared" si="0"/>
        <v>21.619999999999997</v>
      </c>
      <c r="G14" s="24">
        <f t="shared" si="0"/>
        <v>12.91</v>
      </c>
      <c r="H14" s="24">
        <f t="shared" si="0"/>
        <v>13.54</v>
      </c>
      <c r="I14" s="24">
        <f t="shared" si="0"/>
        <v>112.22</v>
      </c>
      <c r="J14" s="24">
        <f t="shared" si="0"/>
        <v>125.06</v>
      </c>
      <c r="K14" s="24">
        <f t="shared" si="0"/>
        <v>628</v>
      </c>
      <c r="L14" s="24">
        <f t="shared" si="0"/>
        <v>688.29</v>
      </c>
    </row>
    <row r="15" spans="1:12" s="32" customFormat="1" ht="20.100000000000001" customHeight="1">
      <c r="A15" s="78" t="s">
        <v>64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1:12" ht="20.100000000000001" customHeight="1">
      <c r="A16" s="45" t="s">
        <v>65</v>
      </c>
      <c r="B16" s="38">
        <v>250</v>
      </c>
      <c r="C16" s="38">
        <v>300</v>
      </c>
      <c r="D16" s="38"/>
      <c r="E16" s="47">
        <v>2.7</v>
      </c>
      <c r="F16" s="47">
        <v>3.24</v>
      </c>
      <c r="G16" s="47">
        <v>2.78</v>
      </c>
      <c r="H16" s="47">
        <v>3.33</v>
      </c>
      <c r="I16" s="47">
        <v>14.58</v>
      </c>
      <c r="J16" s="47">
        <v>17.489999999999998</v>
      </c>
      <c r="K16" s="47">
        <v>90.68</v>
      </c>
      <c r="L16" s="52">
        <v>108.81</v>
      </c>
    </row>
    <row r="17" spans="1:12" ht="20.100000000000001" customHeight="1">
      <c r="A17" s="45" t="s">
        <v>66</v>
      </c>
      <c r="B17" s="38">
        <v>200</v>
      </c>
      <c r="C17" s="38">
        <v>200</v>
      </c>
      <c r="D17" s="38"/>
      <c r="E17" s="47">
        <v>0.35</v>
      </c>
      <c r="F17" s="47">
        <v>0.35</v>
      </c>
      <c r="G17" s="47">
        <v>0.08</v>
      </c>
      <c r="H17" s="47">
        <v>0.08</v>
      </c>
      <c r="I17" s="47">
        <v>29.85</v>
      </c>
      <c r="J17" s="47">
        <v>29.85</v>
      </c>
      <c r="K17" s="47">
        <v>122</v>
      </c>
      <c r="L17" s="52">
        <v>122</v>
      </c>
    </row>
    <row r="18" spans="1:12" ht="20.100000000000001" customHeight="1">
      <c r="A18" s="45" t="s">
        <v>58</v>
      </c>
      <c r="B18" s="38">
        <v>30</v>
      </c>
      <c r="C18" s="38">
        <v>40</v>
      </c>
      <c r="D18" s="38"/>
      <c r="E18" s="47">
        <v>5.6</v>
      </c>
      <c r="F18" s="47">
        <v>8.4</v>
      </c>
      <c r="G18" s="47">
        <v>0.8</v>
      </c>
      <c r="H18" s="47">
        <v>1.2</v>
      </c>
      <c r="I18" s="47">
        <v>33.840000000000003</v>
      </c>
      <c r="J18" s="47">
        <v>50.76</v>
      </c>
      <c r="K18" s="47">
        <v>165</v>
      </c>
      <c r="L18" s="47">
        <v>247</v>
      </c>
    </row>
    <row r="19" spans="1:12" ht="20.100000000000001" customHeight="1">
      <c r="A19" s="45" t="s">
        <v>59</v>
      </c>
      <c r="B19" s="38">
        <v>20</v>
      </c>
      <c r="C19" s="38">
        <v>30</v>
      </c>
      <c r="D19" s="38"/>
      <c r="E19" s="47">
        <v>4.01</v>
      </c>
      <c r="F19" s="47">
        <v>6.41</v>
      </c>
      <c r="G19" s="47">
        <v>0.77</v>
      </c>
      <c r="H19" s="47">
        <v>1.23</v>
      </c>
      <c r="I19" s="48">
        <v>24.37</v>
      </c>
      <c r="J19" s="48">
        <v>38.979999999999997</v>
      </c>
      <c r="K19" s="48">
        <v>123</v>
      </c>
      <c r="L19" s="47">
        <v>196</v>
      </c>
    </row>
    <row r="20" spans="1:12" ht="20.100000000000001" customHeight="1">
      <c r="A20" s="49" t="s">
        <v>41</v>
      </c>
      <c r="B20" s="10"/>
      <c r="C20" s="10"/>
      <c r="D20" s="10"/>
      <c r="E20" s="51">
        <f>SUM(E16:E19)</f>
        <v>12.66</v>
      </c>
      <c r="F20" s="51">
        <f t="shared" ref="F20:L20" si="1">SUM(F16:F19)</f>
        <v>18.399999999999999</v>
      </c>
      <c r="G20" s="51">
        <f t="shared" si="1"/>
        <v>4.43</v>
      </c>
      <c r="H20" s="51">
        <f t="shared" si="1"/>
        <v>5.84</v>
      </c>
      <c r="I20" s="51">
        <f t="shared" si="1"/>
        <v>102.64000000000001</v>
      </c>
      <c r="J20" s="51">
        <f t="shared" si="1"/>
        <v>137.07999999999998</v>
      </c>
      <c r="K20" s="51">
        <f t="shared" si="1"/>
        <v>500.68</v>
      </c>
      <c r="L20" s="51">
        <f t="shared" si="1"/>
        <v>673.81</v>
      </c>
    </row>
    <row r="21" spans="1:12" ht="20.100000000000001" customHeight="1">
      <c r="A21" s="49" t="s">
        <v>61</v>
      </c>
      <c r="B21" s="10" t="s">
        <v>62</v>
      </c>
      <c r="C21" s="10" t="s">
        <v>62</v>
      </c>
      <c r="D21" s="10">
        <v>82.25</v>
      </c>
      <c r="E21" s="10">
        <f t="shared" ref="E21:L21" si="2">SUM(E12+E20)</f>
        <v>18.149999999999999</v>
      </c>
      <c r="F21" s="10">
        <f t="shared" si="2"/>
        <v>23.89</v>
      </c>
      <c r="G21" s="10">
        <f t="shared" si="2"/>
        <v>10.64</v>
      </c>
      <c r="H21" s="10">
        <f t="shared" si="2"/>
        <v>12.05</v>
      </c>
      <c r="I21" s="10">
        <f t="shared" si="2"/>
        <v>119.06000000000002</v>
      </c>
      <c r="J21" s="10">
        <f t="shared" si="2"/>
        <v>153.5</v>
      </c>
      <c r="K21" s="10">
        <f t="shared" si="2"/>
        <v>633.38</v>
      </c>
      <c r="L21" s="10">
        <f t="shared" si="2"/>
        <v>806.51</v>
      </c>
    </row>
    <row r="24" spans="1:12" s="1" customFormat="1" ht="16.5">
      <c r="A24" s="1" t="s">
        <v>46</v>
      </c>
      <c r="B24" s="2"/>
      <c r="C24" s="2"/>
      <c r="D24" s="2"/>
      <c r="E24" s="2"/>
      <c r="F24" s="2"/>
      <c r="G24" s="2"/>
      <c r="H24" s="2" t="s">
        <v>17</v>
      </c>
      <c r="I24" s="2"/>
      <c r="J24" s="2"/>
      <c r="K24" s="2"/>
      <c r="L24" s="2"/>
    </row>
  </sheetData>
  <mergeCells count="17">
    <mergeCell ref="I6:J6"/>
    <mergeCell ref="K6:K7"/>
    <mergeCell ref="L6:L7"/>
    <mergeCell ref="A15:L15"/>
    <mergeCell ref="H1:L1"/>
    <mergeCell ref="H2:L2"/>
    <mergeCell ref="B3:J4"/>
    <mergeCell ref="A9:L9"/>
    <mergeCell ref="A5:A7"/>
    <mergeCell ref="B5:C5"/>
    <mergeCell ref="E5:J5"/>
    <mergeCell ref="K5:L5"/>
    <mergeCell ref="B6:B7"/>
    <mergeCell ref="C6:C7"/>
    <mergeCell ref="D6:D7"/>
    <mergeCell ref="E6:F6"/>
    <mergeCell ref="G6:H6"/>
  </mergeCells>
  <pageMargins left="0" right="0" top="0.78740157480314965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topLeftCell="A4" zoomScaleSheetLayoutView="100" workbookViewId="0">
      <selection activeCell="D23" sqref="D23"/>
    </sheetView>
  </sheetViews>
  <sheetFormatPr defaultRowHeight="11.25"/>
  <cols>
    <col min="1" max="1" width="30" style="7" customWidth="1"/>
    <col min="2" max="3" width="8.42578125" style="7" customWidth="1"/>
    <col min="4" max="4" width="9.140625" style="7"/>
    <col min="5" max="6" width="10.140625" style="7" customWidth="1"/>
    <col min="7" max="8" width="9.7109375" style="7" customWidth="1"/>
    <col min="9" max="10" width="11.140625" style="7" customWidth="1"/>
    <col min="11" max="11" width="9.140625" style="7"/>
    <col min="12" max="12" width="15.28515625" style="7" customWidth="1"/>
    <col min="13" max="13" width="0" style="7" hidden="1" customWidth="1"/>
    <col min="14" max="16384" width="9.140625" style="7"/>
  </cols>
  <sheetData>
    <row r="1" spans="1:13" s="1" customFormat="1" ht="21" customHeight="1">
      <c r="A1" s="4" t="s">
        <v>10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3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3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3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3" s="28" customFormat="1" ht="21" customHeight="1">
      <c r="A5" s="66" t="s">
        <v>0</v>
      </c>
      <c r="B5" s="75" t="s">
        <v>19</v>
      </c>
      <c r="C5" s="76"/>
      <c r="D5" s="27"/>
      <c r="E5" s="75" t="s">
        <v>20</v>
      </c>
      <c r="F5" s="77"/>
      <c r="G5" s="77"/>
      <c r="H5" s="77"/>
      <c r="I5" s="77"/>
      <c r="J5" s="76"/>
      <c r="K5" s="75" t="s">
        <v>21</v>
      </c>
      <c r="L5" s="76"/>
      <c r="M5" s="37" t="s">
        <v>22</v>
      </c>
    </row>
    <row r="6" spans="1:13" s="28" customFormat="1" ht="42" customHeight="1">
      <c r="A6" s="74"/>
      <c r="B6" s="66" t="s">
        <v>4</v>
      </c>
      <c r="C6" s="66" t="s">
        <v>23</v>
      </c>
      <c r="D6" s="66" t="s">
        <v>1</v>
      </c>
      <c r="E6" s="75" t="s">
        <v>24</v>
      </c>
      <c r="F6" s="76"/>
      <c r="G6" s="75" t="s">
        <v>25</v>
      </c>
      <c r="H6" s="76"/>
      <c r="I6" s="75" t="s">
        <v>26</v>
      </c>
      <c r="J6" s="76"/>
      <c r="K6" s="66" t="s">
        <v>4</v>
      </c>
      <c r="L6" s="66" t="s">
        <v>23</v>
      </c>
      <c r="M6" s="66" t="s">
        <v>4</v>
      </c>
    </row>
    <row r="7" spans="1:13" s="28" customFormat="1" ht="24" customHeight="1">
      <c r="A7" s="67"/>
      <c r="B7" s="67"/>
      <c r="C7" s="67"/>
      <c r="D7" s="67"/>
      <c r="E7" s="16" t="s">
        <v>4</v>
      </c>
      <c r="F7" s="16" t="s">
        <v>23</v>
      </c>
      <c r="G7" s="16" t="s">
        <v>4</v>
      </c>
      <c r="H7" s="16" t="s">
        <v>23</v>
      </c>
      <c r="I7" s="16" t="s">
        <v>4</v>
      </c>
      <c r="J7" s="16" t="s">
        <v>23</v>
      </c>
      <c r="K7" s="67"/>
      <c r="L7" s="67"/>
      <c r="M7" s="67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15" customHeight="1">
      <c r="A9" s="65" t="s">
        <v>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28" customFormat="1" ht="20.100000000000001" customHeight="1">
      <c r="A10" s="17" t="s">
        <v>44</v>
      </c>
      <c r="B10" s="18">
        <v>150</v>
      </c>
      <c r="C10" s="18">
        <v>180</v>
      </c>
      <c r="D10" s="18">
        <v>7.03</v>
      </c>
      <c r="E10" s="20">
        <v>11.87</v>
      </c>
      <c r="F10" s="20">
        <v>12.09</v>
      </c>
      <c r="G10" s="20">
        <v>5.47</v>
      </c>
      <c r="H10" s="20">
        <v>6.01</v>
      </c>
      <c r="I10" s="20">
        <v>53.12</v>
      </c>
      <c r="J10" s="20">
        <v>54.55</v>
      </c>
      <c r="K10" s="20">
        <v>309.14999999999998</v>
      </c>
      <c r="L10" s="20">
        <v>311.27</v>
      </c>
      <c r="M10" s="20"/>
    </row>
    <row r="11" spans="1:13" s="28" customFormat="1" ht="20.100000000000001" customHeight="1">
      <c r="A11" s="17" t="s">
        <v>45</v>
      </c>
      <c r="B11" s="18">
        <v>100</v>
      </c>
      <c r="C11" s="18">
        <v>100</v>
      </c>
      <c r="D11" s="18">
        <v>35.700000000000003</v>
      </c>
      <c r="E11" s="20">
        <v>8.4</v>
      </c>
      <c r="F11" s="20">
        <v>8.4</v>
      </c>
      <c r="G11" s="20">
        <v>8.3000000000000007</v>
      </c>
      <c r="H11" s="20">
        <v>8.3000000000000007</v>
      </c>
      <c r="I11" s="20">
        <v>9.3000000000000007</v>
      </c>
      <c r="J11" s="20">
        <v>9.3000000000000007</v>
      </c>
      <c r="K11" s="20">
        <v>145.19999999999999</v>
      </c>
      <c r="L11" s="20">
        <v>145.19999999999999</v>
      </c>
      <c r="M11" s="20"/>
    </row>
    <row r="12" spans="1:13" s="28" customFormat="1" ht="20.100000000000001" customHeight="1">
      <c r="A12" s="17" t="s">
        <v>36</v>
      </c>
      <c r="B12" s="18" t="s">
        <v>37</v>
      </c>
      <c r="C12" s="18" t="s">
        <v>37</v>
      </c>
      <c r="D12" s="18">
        <v>4.78</v>
      </c>
      <c r="E12" s="20">
        <v>0.13</v>
      </c>
      <c r="F12" s="20">
        <v>0.13</v>
      </c>
      <c r="G12" s="20">
        <v>0.02</v>
      </c>
      <c r="H12" s="20">
        <v>0.02</v>
      </c>
      <c r="I12" s="35">
        <v>15.2</v>
      </c>
      <c r="J12" s="35">
        <v>15.2</v>
      </c>
      <c r="K12" s="35">
        <v>62</v>
      </c>
      <c r="L12" s="20">
        <v>62</v>
      </c>
      <c r="M12" s="20">
        <v>2.83</v>
      </c>
    </row>
    <row r="13" spans="1:13" s="32" customFormat="1" ht="20.100000000000001" customHeight="1">
      <c r="A13" s="22" t="s">
        <v>34</v>
      </c>
      <c r="B13" s="18">
        <v>150</v>
      </c>
      <c r="C13" s="18">
        <v>150</v>
      </c>
      <c r="D13" s="20">
        <v>29.16</v>
      </c>
      <c r="E13" s="20">
        <v>0.8</v>
      </c>
      <c r="F13" s="20">
        <v>1</v>
      </c>
      <c r="G13" s="20">
        <v>0.8</v>
      </c>
      <c r="H13" s="20">
        <v>1</v>
      </c>
      <c r="I13" s="20">
        <v>0.61</v>
      </c>
      <c r="J13" s="20">
        <v>0.77</v>
      </c>
      <c r="K13" s="20">
        <v>88.8</v>
      </c>
      <c r="L13" s="20">
        <v>111</v>
      </c>
      <c r="M13" s="20">
        <v>4.4000000000000004</v>
      </c>
    </row>
    <row r="14" spans="1:13" s="32" customFormat="1" ht="20.100000000000001" customHeight="1">
      <c r="A14" s="22" t="s">
        <v>2</v>
      </c>
      <c r="B14" s="18">
        <v>60</v>
      </c>
      <c r="C14" s="18">
        <v>60</v>
      </c>
      <c r="D14" s="19">
        <v>5.58</v>
      </c>
      <c r="E14" s="20">
        <v>6.4</v>
      </c>
      <c r="F14" s="20">
        <v>8</v>
      </c>
      <c r="G14" s="20">
        <v>0.8</v>
      </c>
      <c r="H14" s="20">
        <v>1</v>
      </c>
      <c r="I14" s="20">
        <v>42.4</v>
      </c>
      <c r="J14" s="20">
        <v>53</v>
      </c>
      <c r="K14" s="20">
        <v>200</v>
      </c>
      <c r="L14" s="21">
        <v>250</v>
      </c>
      <c r="M14" s="21">
        <v>0</v>
      </c>
    </row>
    <row r="15" spans="1:13" s="32" customFormat="1" ht="20.100000000000001" customHeight="1">
      <c r="A15" s="23" t="s">
        <v>41</v>
      </c>
      <c r="B15" s="24"/>
      <c r="C15" s="24"/>
      <c r="D15" s="24"/>
      <c r="E15" s="24">
        <f t="shared" ref="E15:M15" si="0">SUM(E10:E14)</f>
        <v>27.6</v>
      </c>
      <c r="F15" s="24">
        <f t="shared" si="0"/>
        <v>29.62</v>
      </c>
      <c r="G15" s="24">
        <f t="shared" si="0"/>
        <v>15.39</v>
      </c>
      <c r="H15" s="24">
        <f t="shared" si="0"/>
        <v>16.329999999999998</v>
      </c>
      <c r="I15" s="24">
        <f t="shared" si="0"/>
        <v>120.63</v>
      </c>
      <c r="J15" s="24">
        <f t="shared" si="0"/>
        <v>132.82</v>
      </c>
      <c r="K15" s="24">
        <f t="shared" si="0"/>
        <v>805.14999999999986</v>
      </c>
      <c r="L15" s="24">
        <f t="shared" si="0"/>
        <v>879.47</v>
      </c>
      <c r="M15" s="24">
        <f t="shared" si="0"/>
        <v>7.23</v>
      </c>
    </row>
    <row r="16" spans="1:13" ht="20.100000000000001" customHeight="1">
      <c r="A16" s="65" t="s">
        <v>56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20.100000000000001" customHeight="1">
      <c r="A17" s="45" t="s">
        <v>67</v>
      </c>
      <c r="B17" s="38" t="s">
        <v>68</v>
      </c>
      <c r="C17" s="38" t="s">
        <v>69</v>
      </c>
      <c r="D17" s="38"/>
      <c r="E17" s="47">
        <v>2.2000000000000002</v>
      </c>
      <c r="F17" s="47">
        <v>2.6</v>
      </c>
      <c r="G17" s="47">
        <v>5.2</v>
      </c>
      <c r="H17" s="47">
        <v>7.1</v>
      </c>
      <c r="I17" s="47">
        <v>15.58</v>
      </c>
      <c r="J17" s="47">
        <v>16.899999999999999</v>
      </c>
      <c r="K17" s="47">
        <v>117.9</v>
      </c>
      <c r="L17" s="47">
        <v>125.3</v>
      </c>
      <c r="M17" s="47">
        <v>5.2</v>
      </c>
    </row>
    <row r="18" spans="1:13" ht="20.100000000000001" customHeight="1">
      <c r="A18" s="45" t="s">
        <v>70</v>
      </c>
      <c r="B18" s="38">
        <v>200</v>
      </c>
      <c r="C18" s="38">
        <v>200</v>
      </c>
      <c r="D18" s="38"/>
      <c r="E18" s="47">
        <v>0.66</v>
      </c>
      <c r="F18" s="47">
        <v>0.66</v>
      </c>
      <c r="G18" s="47">
        <v>0.09</v>
      </c>
      <c r="H18" s="47">
        <v>0.09</v>
      </c>
      <c r="I18" s="47">
        <v>32.01</v>
      </c>
      <c r="J18" s="47">
        <v>32.01</v>
      </c>
      <c r="K18" s="47">
        <v>133</v>
      </c>
      <c r="L18" s="47">
        <v>133</v>
      </c>
      <c r="M18" s="47">
        <v>0.73</v>
      </c>
    </row>
    <row r="19" spans="1:13" ht="20.100000000000001" customHeight="1">
      <c r="A19" s="45" t="s">
        <v>58</v>
      </c>
      <c r="B19" s="38">
        <v>30</v>
      </c>
      <c r="C19" s="38">
        <v>40</v>
      </c>
      <c r="D19" s="38"/>
      <c r="E19" s="47">
        <v>5.6</v>
      </c>
      <c r="F19" s="47">
        <v>8.4</v>
      </c>
      <c r="G19" s="47">
        <v>0.8</v>
      </c>
      <c r="H19" s="47">
        <v>1.2</v>
      </c>
      <c r="I19" s="47">
        <v>33.840000000000003</v>
      </c>
      <c r="J19" s="47">
        <v>50.76</v>
      </c>
      <c r="K19" s="47">
        <v>165</v>
      </c>
      <c r="L19" s="47">
        <v>247</v>
      </c>
      <c r="M19" s="47">
        <v>0</v>
      </c>
    </row>
    <row r="20" spans="1:13" ht="20.100000000000001" customHeight="1">
      <c r="A20" s="45" t="s">
        <v>59</v>
      </c>
      <c r="B20" s="38">
        <v>20</v>
      </c>
      <c r="C20" s="38">
        <v>30</v>
      </c>
      <c r="D20" s="38"/>
      <c r="E20" s="47">
        <v>4.01</v>
      </c>
      <c r="F20" s="47">
        <v>6.41</v>
      </c>
      <c r="G20" s="47">
        <v>0.77</v>
      </c>
      <c r="H20" s="47">
        <v>1.23</v>
      </c>
      <c r="I20" s="48">
        <v>24.37</v>
      </c>
      <c r="J20" s="48">
        <v>38.979999999999997</v>
      </c>
      <c r="K20" s="48">
        <v>123</v>
      </c>
      <c r="L20" s="47">
        <v>196</v>
      </c>
      <c r="M20" s="47">
        <v>0</v>
      </c>
    </row>
    <row r="21" spans="1:13" ht="20.100000000000001" customHeight="1">
      <c r="A21" s="49" t="s">
        <v>60</v>
      </c>
      <c r="B21" s="10"/>
      <c r="C21" s="10"/>
      <c r="D21" s="10"/>
      <c r="E21" s="10">
        <f t="shared" ref="E21:M21" si="1">SUM(E17:E20)</f>
        <v>12.47</v>
      </c>
      <c r="F21" s="10">
        <f t="shared" si="1"/>
        <v>18.07</v>
      </c>
      <c r="G21" s="10">
        <f t="shared" si="1"/>
        <v>6.8599999999999994</v>
      </c>
      <c r="H21" s="10">
        <f t="shared" si="1"/>
        <v>9.6199999999999992</v>
      </c>
      <c r="I21" s="10">
        <f t="shared" si="1"/>
        <v>105.80000000000001</v>
      </c>
      <c r="J21" s="10">
        <f t="shared" si="1"/>
        <v>138.64999999999998</v>
      </c>
      <c r="K21" s="10">
        <f t="shared" si="1"/>
        <v>538.9</v>
      </c>
      <c r="L21" s="10">
        <f t="shared" si="1"/>
        <v>701.3</v>
      </c>
      <c r="M21" s="10">
        <f t="shared" si="1"/>
        <v>5.93</v>
      </c>
    </row>
    <row r="22" spans="1:13" ht="20.100000000000001" customHeight="1">
      <c r="A22" s="49" t="s">
        <v>61</v>
      </c>
      <c r="B22" s="10" t="s">
        <v>62</v>
      </c>
      <c r="C22" s="10" t="s">
        <v>62</v>
      </c>
      <c r="D22" s="51">
        <f>D10+D11+D12+D13+D14</f>
        <v>82.25</v>
      </c>
      <c r="E22" s="10">
        <f t="shared" ref="E22:M22" si="2">SUM(E15+E21:E21)</f>
        <v>40.07</v>
      </c>
      <c r="F22" s="10">
        <f t="shared" si="2"/>
        <v>47.69</v>
      </c>
      <c r="G22" s="10">
        <f t="shared" si="2"/>
        <v>22.25</v>
      </c>
      <c r="H22" s="10">
        <f t="shared" si="2"/>
        <v>25.949999999999996</v>
      </c>
      <c r="I22" s="10">
        <f t="shared" si="2"/>
        <v>226.43</v>
      </c>
      <c r="J22" s="10">
        <f t="shared" si="2"/>
        <v>271.46999999999997</v>
      </c>
      <c r="K22" s="10">
        <f t="shared" si="2"/>
        <v>1344.0499999999997</v>
      </c>
      <c r="L22" s="10">
        <f t="shared" si="2"/>
        <v>1580.77</v>
      </c>
      <c r="M22" s="10">
        <f t="shared" si="2"/>
        <v>13.16</v>
      </c>
    </row>
    <row r="25" spans="1:13" s="1" customFormat="1" ht="16.5">
      <c r="A25" s="1" t="s">
        <v>46</v>
      </c>
      <c r="B25" s="2"/>
      <c r="C25" s="2"/>
      <c r="D25" s="2"/>
      <c r="E25" s="2"/>
      <c r="F25" s="2"/>
      <c r="G25" s="2"/>
      <c r="H25" s="2" t="s">
        <v>17</v>
      </c>
      <c r="I25" s="2"/>
      <c r="J25" s="2"/>
      <c r="K25" s="2"/>
      <c r="L25" s="2"/>
    </row>
  </sheetData>
  <mergeCells count="18">
    <mergeCell ref="H1:L1"/>
    <mergeCell ref="H2:L2"/>
    <mergeCell ref="I6:J6"/>
    <mergeCell ref="K6:K7"/>
    <mergeCell ref="L6:L7"/>
    <mergeCell ref="A16:M16"/>
    <mergeCell ref="B3:J4"/>
    <mergeCell ref="A5:A7"/>
    <mergeCell ref="B5:C5"/>
    <mergeCell ref="E5:J5"/>
    <mergeCell ref="K5:L5"/>
    <mergeCell ref="A9:M9"/>
    <mergeCell ref="M6:M7"/>
    <mergeCell ref="B6:B7"/>
    <mergeCell ref="C6:C7"/>
    <mergeCell ref="D6:D7"/>
    <mergeCell ref="E6:F6"/>
    <mergeCell ref="G6:H6"/>
  </mergeCells>
  <pageMargins left="0" right="0" top="0.78740157480314965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topLeftCell="A4" zoomScaleSheetLayoutView="100" workbookViewId="0">
      <selection activeCell="D23" sqref="D23"/>
    </sheetView>
  </sheetViews>
  <sheetFormatPr defaultRowHeight="11.25"/>
  <cols>
    <col min="1" max="1" width="31.85546875" style="7" customWidth="1"/>
    <col min="2" max="3" width="9" style="7" customWidth="1"/>
    <col min="4" max="4" width="8.42578125" style="7" customWidth="1"/>
    <col min="5" max="6" width="10.28515625" style="7" customWidth="1"/>
    <col min="7" max="8" width="10.5703125" style="7" customWidth="1"/>
    <col min="9" max="10" width="11.140625" style="7" customWidth="1"/>
    <col min="11" max="12" width="9.140625" style="7"/>
    <col min="13" max="13" width="0" style="7" hidden="1" customWidth="1"/>
    <col min="14" max="16384" width="9.140625" style="7"/>
  </cols>
  <sheetData>
    <row r="1" spans="1:13" s="1" customFormat="1" ht="21" customHeight="1">
      <c r="A1" s="4" t="s">
        <v>12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3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3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3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3" s="28" customFormat="1" ht="27.75" customHeight="1">
      <c r="A5" s="66" t="s">
        <v>0</v>
      </c>
      <c r="B5" s="75" t="s">
        <v>19</v>
      </c>
      <c r="C5" s="76"/>
      <c r="D5" s="27"/>
      <c r="E5" s="75" t="s">
        <v>20</v>
      </c>
      <c r="F5" s="77"/>
      <c r="G5" s="77"/>
      <c r="H5" s="77"/>
      <c r="I5" s="77"/>
      <c r="J5" s="76"/>
      <c r="K5" s="75" t="s">
        <v>21</v>
      </c>
      <c r="L5" s="76"/>
      <c r="M5" s="37" t="s">
        <v>22</v>
      </c>
    </row>
    <row r="6" spans="1:13" s="28" customFormat="1" ht="42" customHeight="1">
      <c r="A6" s="74"/>
      <c r="B6" s="66" t="s">
        <v>4</v>
      </c>
      <c r="C6" s="66" t="s">
        <v>23</v>
      </c>
      <c r="D6" s="66" t="s">
        <v>1</v>
      </c>
      <c r="E6" s="75" t="s">
        <v>24</v>
      </c>
      <c r="F6" s="76"/>
      <c r="G6" s="75" t="s">
        <v>25</v>
      </c>
      <c r="H6" s="76"/>
      <c r="I6" s="75" t="s">
        <v>26</v>
      </c>
      <c r="J6" s="76"/>
      <c r="K6" s="66" t="s">
        <v>4</v>
      </c>
      <c r="L6" s="66" t="s">
        <v>23</v>
      </c>
      <c r="M6" s="66" t="s">
        <v>4</v>
      </c>
    </row>
    <row r="7" spans="1:13" s="28" customFormat="1" ht="25.5" customHeight="1">
      <c r="A7" s="67"/>
      <c r="B7" s="67"/>
      <c r="C7" s="67"/>
      <c r="D7" s="67"/>
      <c r="E7" s="16" t="s">
        <v>4</v>
      </c>
      <c r="F7" s="16" t="s">
        <v>23</v>
      </c>
      <c r="G7" s="16" t="s">
        <v>4</v>
      </c>
      <c r="H7" s="16" t="s">
        <v>23</v>
      </c>
      <c r="I7" s="16" t="s">
        <v>4</v>
      </c>
      <c r="J7" s="16" t="s">
        <v>23</v>
      </c>
      <c r="K7" s="67"/>
      <c r="L7" s="67"/>
      <c r="M7" s="67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18" customHeight="1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s="28" customFormat="1" ht="20.100000000000001" customHeight="1">
      <c r="A10" s="17" t="s">
        <v>15</v>
      </c>
      <c r="B10" s="18">
        <v>150</v>
      </c>
      <c r="C10" s="18">
        <v>200</v>
      </c>
      <c r="D10" s="18">
        <v>26.19</v>
      </c>
      <c r="E10" s="20">
        <v>11.03</v>
      </c>
      <c r="F10" s="20">
        <v>12.19</v>
      </c>
      <c r="G10" s="20">
        <v>5.32</v>
      </c>
      <c r="H10" s="20">
        <v>6.79</v>
      </c>
      <c r="I10" s="20">
        <v>42.56</v>
      </c>
      <c r="J10" s="20">
        <v>42.56</v>
      </c>
      <c r="K10" s="20">
        <v>262.39999999999998</v>
      </c>
      <c r="L10" s="20">
        <v>280.39999999999998</v>
      </c>
      <c r="M10" s="20">
        <v>0.11</v>
      </c>
    </row>
    <row r="11" spans="1:13" s="39" customFormat="1" ht="20.100000000000001" customHeight="1">
      <c r="A11" s="17" t="s">
        <v>31</v>
      </c>
      <c r="B11" s="18">
        <v>20</v>
      </c>
      <c r="C11" s="18">
        <v>20</v>
      </c>
      <c r="D11" s="19">
        <v>12.9</v>
      </c>
      <c r="E11" s="20">
        <v>4.6399999999999997</v>
      </c>
      <c r="F11" s="20">
        <v>4.6399999999999997</v>
      </c>
      <c r="G11" s="20">
        <v>5.9</v>
      </c>
      <c r="H11" s="20">
        <v>5.9</v>
      </c>
      <c r="I11" s="20">
        <v>0</v>
      </c>
      <c r="J11" s="20">
        <v>0</v>
      </c>
      <c r="K11" s="20">
        <v>72</v>
      </c>
      <c r="L11" s="21">
        <v>72</v>
      </c>
      <c r="M11" s="21">
        <v>0.14000000000000001</v>
      </c>
    </row>
    <row r="12" spans="1:13" s="28" customFormat="1" ht="20.100000000000001" customHeight="1">
      <c r="A12" s="22" t="s">
        <v>47</v>
      </c>
      <c r="B12" s="18" t="s">
        <v>48</v>
      </c>
      <c r="C12" s="18" t="s">
        <v>48</v>
      </c>
      <c r="D12" s="18">
        <v>23.65</v>
      </c>
      <c r="E12" s="20">
        <v>3.17</v>
      </c>
      <c r="F12" s="20">
        <v>3.17</v>
      </c>
      <c r="G12" s="20">
        <v>2.68</v>
      </c>
      <c r="H12" s="20">
        <v>2.68</v>
      </c>
      <c r="I12" s="20">
        <v>15.95</v>
      </c>
      <c r="J12" s="20">
        <v>15.95</v>
      </c>
      <c r="K12" s="20">
        <v>101</v>
      </c>
      <c r="L12" s="21">
        <v>101</v>
      </c>
      <c r="M12" s="21">
        <v>1.3</v>
      </c>
    </row>
    <row r="13" spans="1:13" s="28" customFormat="1" ht="20.100000000000001" customHeight="1">
      <c r="A13" s="17" t="s">
        <v>49</v>
      </c>
      <c r="B13" s="18">
        <v>50</v>
      </c>
      <c r="C13" s="18">
        <v>50</v>
      </c>
      <c r="D13" s="18">
        <v>13.93</v>
      </c>
      <c r="E13" s="20">
        <v>4</v>
      </c>
      <c r="F13" s="20">
        <v>4</v>
      </c>
      <c r="G13" s="20">
        <v>18</v>
      </c>
      <c r="H13" s="20">
        <v>18</v>
      </c>
      <c r="I13" s="20">
        <v>65</v>
      </c>
      <c r="J13" s="20">
        <v>65</v>
      </c>
      <c r="K13" s="20">
        <v>122</v>
      </c>
      <c r="L13" s="21">
        <v>122</v>
      </c>
      <c r="M13" s="21"/>
    </row>
    <row r="14" spans="1:13" s="32" customFormat="1" ht="20.100000000000001" customHeight="1">
      <c r="A14" s="22" t="s">
        <v>2</v>
      </c>
      <c r="B14" s="18">
        <v>60</v>
      </c>
      <c r="C14" s="18">
        <v>60</v>
      </c>
      <c r="D14" s="19">
        <v>5.58</v>
      </c>
      <c r="E14" s="20">
        <v>6.4</v>
      </c>
      <c r="F14" s="20">
        <v>8</v>
      </c>
      <c r="G14" s="20">
        <v>0.8</v>
      </c>
      <c r="H14" s="20">
        <v>1</v>
      </c>
      <c r="I14" s="20">
        <v>42.4</v>
      </c>
      <c r="J14" s="20">
        <v>53</v>
      </c>
      <c r="K14" s="20">
        <v>200</v>
      </c>
      <c r="L14" s="21">
        <v>250</v>
      </c>
      <c r="M14" s="21">
        <v>0</v>
      </c>
    </row>
    <row r="15" spans="1:13" s="32" customFormat="1" ht="20.100000000000001" customHeight="1">
      <c r="A15" s="23" t="s">
        <v>35</v>
      </c>
      <c r="B15" s="24"/>
      <c r="C15" s="24"/>
      <c r="D15" s="24"/>
      <c r="E15" s="26">
        <f>SUM(E10:E14)</f>
        <v>29.239999999999995</v>
      </c>
      <c r="F15" s="26">
        <f t="shared" ref="F15:M15" si="0">SUM(F10:F14)</f>
        <v>32</v>
      </c>
      <c r="G15" s="26">
        <f t="shared" si="0"/>
        <v>32.699999999999996</v>
      </c>
      <c r="H15" s="26">
        <f t="shared" si="0"/>
        <v>34.370000000000005</v>
      </c>
      <c r="I15" s="26">
        <f t="shared" si="0"/>
        <v>165.91</v>
      </c>
      <c r="J15" s="26">
        <f t="shared" si="0"/>
        <v>176.51</v>
      </c>
      <c r="K15" s="26">
        <f t="shared" si="0"/>
        <v>757.4</v>
      </c>
      <c r="L15" s="26">
        <f t="shared" si="0"/>
        <v>825.4</v>
      </c>
      <c r="M15" s="26">
        <f t="shared" si="0"/>
        <v>1.55</v>
      </c>
    </row>
    <row r="16" spans="1:13" ht="20.100000000000001" customHeight="1">
      <c r="A16" s="81" t="s">
        <v>56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20.100000000000001" customHeight="1">
      <c r="A17" s="45" t="s">
        <v>57</v>
      </c>
      <c r="B17" s="38">
        <v>250</v>
      </c>
      <c r="C17" s="38">
        <v>300</v>
      </c>
      <c r="D17" s="38"/>
      <c r="E17" s="47">
        <v>7.5</v>
      </c>
      <c r="F17" s="47">
        <v>9</v>
      </c>
      <c r="G17" s="47">
        <v>3.25</v>
      </c>
      <c r="H17" s="47">
        <v>3.9</v>
      </c>
      <c r="I17" s="47">
        <v>3.5</v>
      </c>
      <c r="J17" s="47">
        <v>4.2</v>
      </c>
      <c r="K17" s="47">
        <v>128.25</v>
      </c>
      <c r="L17" s="47">
        <v>153.9</v>
      </c>
      <c r="M17" s="47">
        <v>1</v>
      </c>
    </row>
    <row r="18" spans="1:13" ht="20.100000000000001" customHeight="1">
      <c r="A18" s="45" t="s">
        <v>40</v>
      </c>
      <c r="B18" s="53">
        <v>200</v>
      </c>
      <c r="C18" s="53">
        <v>200</v>
      </c>
      <c r="D18" s="53"/>
      <c r="E18" s="54">
        <v>4.09</v>
      </c>
      <c r="F18" s="54">
        <v>4.68</v>
      </c>
      <c r="G18" s="54">
        <v>0.64</v>
      </c>
      <c r="H18" s="54">
        <v>0.99</v>
      </c>
      <c r="I18" s="54">
        <v>27.25</v>
      </c>
      <c r="J18" s="54">
        <v>30.01</v>
      </c>
      <c r="K18" s="54">
        <v>183</v>
      </c>
      <c r="L18" s="54">
        <v>197</v>
      </c>
      <c r="M18" s="54">
        <v>24.21</v>
      </c>
    </row>
    <row r="19" spans="1:13" ht="20.100000000000001" customHeight="1">
      <c r="A19" s="45" t="s">
        <v>58</v>
      </c>
      <c r="B19" s="38">
        <v>30</v>
      </c>
      <c r="C19" s="38">
        <v>40</v>
      </c>
      <c r="D19" s="38"/>
      <c r="E19" s="47">
        <v>5.6</v>
      </c>
      <c r="F19" s="47">
        <v>8.4</v>
      </c>
      <c r="G19" s="47">
        <v>0.8</v>
      </c>
      <c r="H19" s="47">
        <v>1.2</v>
      </c>
      <c r="I19" s="47">
        <v>33.840000000000003</v>
      </c>
      <c r="J19" s="47">
        <v>50.76</v>
      </c>
      <c r="K19" s="47">
        <v>165</v>
      </c>
      <c r="L19" s="47">
        <v>247</v>
      </c>
      <c r="M19" s="47">
        <v>0</v>
      </c>
    </row>
    <row r="20" spans="1:13" ht="20.100000000000001" customHeight="1">
      <c r="A20" s="45" t="s">
        <v>59</v>
      </c>
      <c r="B20" s="38">
        <v>20</v>
      </c>
      <c r="C20" s="38">
        <v>3</v>
      </c>
      <c r="D20" s="38"/>
      <c r="E20" s="47">
        <v>4.01</v>
      </c>
      <c r="F20" s="47">
        <v>6.41</v>
      </c>
      <c r="G20" s="47">
        <v>0.77</v>
      </c>
      <c r="H20" s="47">
        <v>1.23</v>
      </c>
      <c r="I20" s="48">
        <v>24.37</v>
      </c>
      <c r="J20" s="48">
        <v>38.979999999999997</v>
      </c>
      <c r="K20" s="48">
        <v>123</v>
      </c>
      <c r="L20" s="47">
        <v>196</v>
      </c>
      <c r="M20" s="47">
        <v>0</v>
      </c>
    </row>
    <row r="21" spans="1:13" ht="20.100000000000001" customHeight="1">
      <c r="A21" s="49" t="s">
        <v>41</v>
      </c>
      <c r="B21" s="10"/>
      <c r="C21" s="10"/>
      <c r="D21" s="10"/>
      <c r="E21" s="51">
        <f t="shared" ref="E21:M21" si="1">SUM(E17:E20)</f>
        <v>21.199999999999996</v>
      </c>
      <c r="F21" s="51">
        <f t="shared" si="1"/>
        <v>28.49</v>
      </c>
      <c r="G21" s="51">
        <f t="shared" si="1"/>
        <v>5.4600000000000009</v>
      </c>
      <c r="H21" s="51">
        <f t="shared" si="1"/>
        <v>7.32</v>
      </c>
      <c r="I21" s="51">
        <f t="shared" si="1"/>
        <v>88.960000000000008</v>
      </c>
      <c r="J21" s="51">
        <f t="shared" si="1"/>
        <v>123.94999999999999</v>
      </c>
      <c r="K21" s="51">
        <f t="shared" si="1"/>
        <v>599.25</v>
      </c>
      <c r="L21" s="51">
        <f t="shared" si="1"/>
        <v>793.9</v>
      </c>
      <c r="M21" s="51">
        <f t="shared" si="1"/>
        <v>25.21</v>
      </c>
    </row>
    <row r="22" spans="1:13" ht="20.100000000000001" customHeight="1">
      <c r="A22" s="49" t="s">
        <v>61</v>
      </c>
      <c r="B22" s="10" t="s">
        <v>62</v>
      </c>
      <c r="C22" s="10" t="s">
        <v>62</v>
      </c>
      <c r="D22" s="10">
        <f>D10+D11+D12+D13+D14</f>
        <v>82.25</v>
      </c>
      <c r="E22" s="51">
        <f t="shared" ref="E22:M22" si="2">E15+E21</f>
        <v>50.439999999999991</v>
      </c>
      <c r="F22" s="51">
        <f t="shared" si="2"/>
        <v>60.489999999999995</v>
      </c>
      <c r="G22" s="51">
        <f t="shared" si="2"/>
        <v>38.159999999999997</v>
      </c>
      <c r="H22" s="51">
        <f t="shared" si="2"/>
        <v>41.690000000000005</v>
      </c>
      <c r="I22" s="51">
        <f t="shared" si="2"/>
        <v>254.87</v>
      </c>
      <c r="J22" s="51">
        <f t="shared" si="2"/>
        <v>300.45999999999998</v>
      </c>
      <c r="K22" s="51">
        <f t="shared" si="2"/>
        <v>1356.65</v>
      </c>
      <c r="L22" s="51">
        <f t="shared" si="2"/>
        <v>1619.3</v>
      </c>
      <c r="M22" s="51">
        <f t="shared" si="2"/>
        <v>26.76</v>
      </c>
    </row>
    <row r="25" spans="1:13" s="1" customFormat="1" ht="16.5">
      <c r="A25" s="1" t="s">
        <v>46</v>
      </c>
      <c r="B25" s="2"/>
      <c r="C25" s="2"/>
      <c r="D25" s="2"/>
      <c r="E25" s="2"/>
      <c r="F25" s="2"/>
      <c r="G25" s="2"/>
      <c r="H25" s="2" t="s">
        <v>17</v>
      </c>
      <c r="I25" s="2"/>
      <c r="J25" s="2"/>
      <c r="K25" s="2"/>
      <c r="L25" s="2"/>
    </row>
  </sheetData>
  <mergeCells count="18">
    <mergeCell ref="M6:M7"/>
    <mergeCell ref="A16:M16"/>
    <mergeCell ref="B3:J4"/>
    <mergeCell ref="A9:M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</mergeCells>
  <pageMargins left="0" right="0" top="0.78740157480314965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topLeftCell="A4" zoomScaleSheetLayoutView="100" workbookViewId="0">
      <selection activeCell="D24" sqref="D24"/>
    </sheetView>
  </sheetViews>
  <sheetFormatPr defaultRowHeight="15"/>
  <cols>
    <col min="1" max="1" width="26.42578125" style="34" customWidth="1"/>
    <col min="2" max="3" width="10" style="34" customWidth="1"/>
    <col min="4" max="4" width="9.140625" style="34"/>
    <col min="5" max="6" width="11" style="34" customWidth="1"/>
    <col min="7" max="8" width="10.5703125" style="34" customWidth="1"/>
    <col min="9" max="10" width="11.140625" style="34" customWidth="1"/>
    <col min="11" max="12" width="9.140625" style="34"/>
    <col min="13" max="13" width="0" style="34" hidden="1" customWidth="1"/>
    <col min="14" max="16384" width="9.140625" style="34"/>
  </cols>
  <sheetData>
    <row r="1" spans="1:13" s="1" customFormat="1" ht="21" customHeight="1">
      <c r="A1" s="4" t="s">
        <v>13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3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3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3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3" s="28" customFormat="1" ht="21" customHeight="1">
      <c r="A5" s="83" t="s">
        <v>0</v>
      </c>
      <c r="B5" s="78" t="s">
        <v>19</v>
      </c>
      <c r="C5" s="80"/>
      <c r="D5" s="40"/>
      <c r="E5" s="78" t="s">
        <v>20</v>
      </c>
      <c r="F5" s="79"/>
      <c r="G5" s="79"/>
      <c r="H5" s="79"/>
      <c r="I5" s="79"/>
      <c r="J5" s="80"/>
      <c r="K5" s="78" t="s">
        <v>21</v>
      </c>
      <c r="L5" s="80"/>
      <c r="M5" s="41" t="s">
        <v>22</v>
      </c>
    </row>
    <row r="6" spans="1:13" s="28" customFormat="1" ht="42" customHeight="1">
      <c r="A6" s="84"/>
      <c r="B6" s="83" t="s">
        <v>4</v>
      </c>
      <c r="C6" s="83" t="s">
        <v>23</v>
      </c>
      <c r="D6" s="83" t="s">
        <v>1</v>
      </c>
      <c r="E6" s="78" t="s">
        <v>24</v>
      </c>
      <c r="F6" s="80"/>
      <c r="G6" s="78" t="s">
        <v>25</v>
      </c>
      <c r="H6" s="80"/>
      <c r="I6" s="78" t="s">
        <v>26</v>
      </c>
      <c r="J6" s="80"/>
      <c r="K6" s="83" t="s">
        <v>4</v>
      </c>
      <c r="L6" s="83" t="s">
        <v>23</v>
      </c>
      <c r="M6" s="83" t="s">
        <v>4</v>
      </c>
    </row>
    <row r="7" spans="1:13" s="28" customFormat="1" ht="21" customHeight="1">
      <c r="A7" s="85"/>
      <c r="B7" s="85"/>
      <c r="C7" s="85"/>
      <c r="D7" s="85"/>
      <c r="E7" s="24" t="s">
        <v>4</v>
      </c>
      <c r="F7" s="24" t="s">
        <v>23</v>
      </c>
      <c r="G7" s="24" t="s">
        <v>4</v>
      </c>
      <c r="H7" s="24" t="s">
        <v>23</v>
      </c>
      <c r="I7" s="24" t="s">
        <v>4</v>
      </c>
      <c r="J7" s="24" t="s">
        <v>23</v>
      </c>
      <c r="K7" s="85"/>
      <c r="L7" s="85"/>
      <c r="M7" s="85"/>
    </row>
    <row r="8" spans="1:13" s="28" customFormat="1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s="28" customFormat="1" ht="15" customHeight="1">
      <c r="A9" s="83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s="42" customFormat="1" ht="24" customHeight="1">
      <c r="A10" s="17" t="s">
        <v>50</v>
      </c>
      <c r="B10" s="18" t="s">
        <v>28</v>
      </c>
      <c r="C10" s="18" t="s">
        <v>29</v>
      </c>
      <c r="D10" s="18">
        <v>25.86</v>
      </c>
      <c r="E10" s="20">
        <v>5.34</v>
      </c>
      <c r="F10" s="20">
        <v>6.07</v>
      </c>
      <c r="G10" s="20">
        <v>11.23</v>
      </c>
      <c r="H10" s="20">
        <v>12.76</v>
      </c>
      <c r="I10" s="20">
        <v>35.01</v>
      </c>
      <c r="J10" s="20">
        <v>39.79</v>
      </c>
      <c r="K10" s="20">
        <v>263</v>
      </c>
      <c r="L10" s="20">
        <v>299</v>
      </c>
      <c r="M10" s="20">
        <v>1.23</v>
      </c>
    </row>
    <row r="11" spans="1:13" s="28" customFormat="1" ht="20.100000000000001" customHeight="1">
      <c r="A11" s="17" t="s">
        <v>30</v>
      </c>
      <c r="B11" s="18">
        <v>10</v>
      </c>
      <c r="C11" s="18">
        <v>10</v>
      </c>
      <c r="D11" s="18">
        <v>8.33</v>
      </c>
      <c r="E11" s="20">
        <v>0.08</v>
      </c>
      <c r="F11" s="20">
        <v>0.08</v>
      </c>
      <c r="G11" s="20">
        <v>7.25</v>
      </c>
      <c r="H11" s="20">
        <v>7.25</v>
      </c>
      <c r="I11" s="20">
        <v>0.13</v>
      </c>
      <c r="J11" s="20">
        <v>0.13</v>
      </c>
      <c r="K11" s="20">
        <v>66</v>
      </c>
      <c r="L11" s="20">
        <v>66</v>
      </c>
      <c r="M11" s="20">
        <v>0</v>
      </c>
    </row>
    <row r="12" spans="1:13" s="39" customFormat="1" ht="20.100000000000001" customHeight="1">
      <c r="A12" s="17" t="s">
        <v>31</v>
      </c>
      <c r="B12" s="18">
        <v>20</v>
      </c>
      <c r="C12" s="18">
        <v>20</v>
      </c>
      <c r="D12" s="19">
        <v>12.9</v>
      </c>
      <c r="E12" s="20">
        <v>4.6399999999999997</v>
      </c>
      <c r="F12" s="20">
        <v>4.6399999999999997</v>
      </c>
      <c r="G12" s="20">
        <v>5.9</v>
      </c>
      <c r="H12" s="20">
        <v>5.9</v>
      </c>
      <c r="I12" s="20">
        <v>0</v>
      </c>
      <c r="J12" s="20">
        <v>0</v>
      </c>
      <c r="K12" s="20">
        <v>72</v>
      </c>
      <c r="L12" s="21">
        <v>72</v>
      </c>
      <c r="M12" s="21">
        <v>0.14000000000000001</v>
      </c>
    </row>
    <row r="13" spans="1:13" s="28" customFormat="1" ht="20.100000000000001" customHeight="1">
      <c r="A13" s="22" t="s">
        <v>6</v>
      </c>
      <c r="B13" s="18">
        <v>200</v>
      </c>
      <c r="C13" s="18">
        <v>200</v>
      </c>
      <c r="D13" s="18">
        <v>17.45</v>
      </c>
      <c r="E13" s="20">
        <v>3.17</v>
      </c>
      <c r="F13" s="20">
        <v>3.17</v>
      </c>
      <c r="G13" s="20">
        <v>2.68</v>
      </c>
      <c r="H13" s="20">
        <v>2.68</v>
      </c>
      <c r="I13" s="20">
        <v>15.95</v>
      </c>
      <c r="J13" s="20">
        <v>15.95</v>
      </c>
      <c r="K13" s="20">
        <v>101</v>
      </c>
      <c r="L13" s="21">
        <v>101</v>
      </c>
      <c r="M13" s="21">
        <v>1.3</v>
      </c>
    </row>
    <row r="14" spans="1:13" s="32" customFormat="1" ht="20.100000000000001" customHeight="1">
      <c r="A14" s="22" t="s">
        <v>2</v>
      </c>
      <c r="B14" s="18">
        <v>60</v>
      </c>
      <c r="C14" s="18">
        <v>60</v>
      </c>
      <c r="D14" s="19">
        <v>5.58</v>
      </c>
      <c r="E14" s="20">
        <v>6.4</v>
      </c>
      <c r="F14" s="20">
        <v>8</v>
      </c>
      <c r="G14" s="20">
        <v>0.8</v>
      </c>
      <c r="H14" s="20">
        <v>1</v>
      </c>
      <c r="I14" s="20">
        <v>42.4</v>
      </c>
      <c r="J14" s="20">
        <v>53</v>
      </c>
      <c r="K14" s="20">
        <v>200</v>
      </c>
      <c r="L14" s="21">
        <v>250</v>
      </c>
      <c r="M14" s="21">
        <v>0</v>
      </c>
    </row>
    <row r="15" spans="1:13" s="28" customFormat="1" ht="20.100000000000001" customHeight="1">
      <c r="A15" s="17" t="s">
        <v>51</v>
      </c>
      <c r="B15" s="18">
        <v>50</v>
      </c>
      <c r="C15" s="18">
        <v>50</v>
      </c>
      <c r="D15" s="18">
        <v>12.13</v>
      </c>
      <c r="E15" s="20">
        <v>4</v>
      </c>
      <c r="F15" s="20">
        <v>4</v>
      </c>
      <c r="G15" s="20">
        <v>18</v>
      </c>
      <c r="H15" s="20">
        <v>18</v>
      </c>
      <c r="I15" s="20">
        <v>65</v>
      </c>
      <c r="J15" s="20">
        <v>65</v>
      </c>
      <c r="K15" s="20">
        <v>122</v>
      </c>
      <c r="L15" s="21">
        <v>122</v>
      </c>
      <c r="M15" s="21"/>
    </row>
    <row r="16" spans="1:13" s="28" customFormat="1" ht="20.100000000000001" customHeight="1">
      <c r="A16" s="23" t="s">
        <v>35</v>
      </c>
      <c r="B16" s="24"/>
      <c r="C16" s="24"/>
      <c r="D16" s="24"/>
      <c r="E16" s="24">
        <f t="shared" ref="E16:M16" si="0">SUM(E10:E15)</f>
        <v>23.63</v>
      </c>
      <c r="F16" s="24">
        <f t="shared" si="0"/>
        <v>25.96</v>
      </c>
      <c r="G16" s="24">
        <f t="shared" si="0"/>
        <v>45.86</v>
      </c>
      <c r="H16" s="24">
        <f t="shared" si="0"/>
        <v>47.589999999999996</v>
      </c>
      <c r="I16" s="24">
        <f t="shared" si="0"/>
        <v>158.49</v>
      </c>
      <c r="J16" s="24">
        <f t="shared" si="0"/>
        <v>173.87</v>
      </c>
      <c r="K16" s="24">
        <f t="shared" si="0"/>
        <v>824</v>
      </c>
      <c r="L16" s="24">
        <f t="shared" si="0"/>
        <v>910</v>
      </c>
      <c r="M16" s="24">
        <f t="shared" si="0"/>
        <v>2.67</v>
      </c>
    </row>
    <row r="17" spans="1:13" ht="20.100000000000001" customHeight="1">
      <c r="A17" s="86" t="s">
        <v>56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7" customFormat="1" ht="24.75" customHeight="1">
      <c r="A18" s="45" t="s">
        <v>71</v>
      </c>
      <c r="B18" s="38">
        <v>250</v>
      </c>
      <c r="C18" s="38">
        <v>300</v>
      </c>
      <c r="D18" s="38"/>
      <c r="E18" s="47">
        <v>7.5</v>
      </c>
      <c r="F18" s="47">
        <v>9</v>
      </c>
      <c r="G18" s="47">
        <v>3.25</v>
      </c>
      <c r="H18" s="47">
        <v>3.9</v>
      </c>
      <c r="I18" s="47">
        <v>3.5</v>
      </c>
      <c r="J18" s="47">
        <v>4.2</v>
      </c>
      <c r="K18" s="47">
        <v>128.25</v>
      </c>
      <c r="L18" s="47">
        <v>153.9</v>
      </c>
      <c r="M18" s="47">
        <v>1</v>
      </c>
    </row>
    <row r="19" spans="1:13" ht="20.100000000000001" customHeight="1">
      <c r="A19" s="45" t="s">
        <v>36</v>
      </c>
      <c r="B19" s="38" t="s">
        <v>37</v>
      </c>
      <c r="C19" s="38" t="s">
        <v>37</v>
      </c>
      <c r="D19" s="38"/>
      <c r="E19" s="47">
        <v>0.13</v>
      </c>
      <c r="F19" s="47">
        <v>0.13</v>
      </c>
      <c r="G19" s="47">
        <v>0.02</v>
      </c>
      <c r="H19" s="47">
        <v>0.02</v>
      </c>
      <c r="I19" s="48">
        <v>15.2</v>
      </c>
      <c r="J19" s="48">
        <v>15.2</v>
      </c>
      <c r="K19" s="48">
        <v>62</v>
      </c>
      <c r="L19" s="47">
        <v>62</v>
      </c>
      <c r="M19" s="47">
        <v>2.83</v>
      </c>
    </row>
    <row r="20" spans="1:13" ht="20.100000000000001" customHeight="1">
      <c r="A20" s="45" t="s">
        <v>58</v>
      </c>
      <c r="B20" s="38">
        <v>30</v>
      </c>
      <c r="C20" s="38">
        <v>40</v>
      </c>
      <c r="D20" s="38"/>
      <c r="E20" s="47">
        <v>5.6</v>
      </c>
      <c r="F20" s="47">
        <v>8.4</v>
      </c>
      <c r="G20" s="47">
        <v>0.8</v>
      </c>
      <c r="H20" s="47">
        <v>1.2</v>
      </c>
      <c r="I20" s="47">
        <v>33.840000000000003</v>
      </c>
      <c r="J20" s="47">
        <v>50.76</v>
      </c>
      <c r="K20" s="47">
        <v>165</v>
      </c>
      <c r="L20" s="47">
        <v>247</v>
      </c>
      <c r="M20" s="47">
        <v>0</v>
      </c>
    </row>
    <row r="21" spans="1:13" ht="20.100000000000001" customHeight="1">
      <c r="A21" s="45" t="s">
        <v>59</v>
      </c>
      <c r="B21" s="38">
        <v>20</v>
      </c>
      <c r="C21" s="38">
        <v>30</v>
      </c>
      <c r="D21" s="38"/>
      <c r="E21" s="47">
        <v>4.01</v>
      </c>
      <c r="F21" s="47">
        <v>6.41</v>
      </c>
      <c r="G21" s="47">
        <v>0.77</v>
      </c>
      <c r="H21" s="47">
        <v>1.23</v>
      </c>
      <c r="I21" s="48">
        <v>24.37</v>
      </c>
      <c r="J21" s="48">
        <v>38.979999999999997</v>
      </c>
      <c r="K21" s="48">
        <v>123</v>
      </c>
      <c r="L21" s="47">
        <v>196</v>
      </c>
      <c r="M21" s="47">
        <v>0</v>
      </c>
    </row>
    <row r="22" spans="1:13" ht="20.100000000000001" customHeight="1">
      <c r="A22" s="49" t="s">
        <v>41</v>
      </c>
      <c r="B22" s="10"/>
      <c r="C22" s="10"/>
      <c r="D22" s="10"/>
      <c r="E22" s="10">
        <f t="shared" ref="E22:M22" si="1">SUM(E18:E21)</f>
        <v>17.240000000000002</v>
      </c>
      <c r="F22" s="10">
        <f t="shared" si="1"/>
        <v>23.94</v>
      </c>
      <c r="G22" s="10">
        <f t="shared" si="1"/>
        <v>4.84</v>
      </c>
      <c r="H22" s="10">
        <f t="shared" si="1"/>
        <v>6.35</v>
      </c>
      <c r="I22" s="10">
        <f t="shared" si="1"/>
        <v>76.910000000000011</v>
      </c>
      <c r="J22" s="10">
        <f t="shared" si="1"/>
        <v>109.13999999999999</v>
      </c>
      <c r="K22" s="10">
        <f t="shared" si="1"/>
        <v>478.25</v>
      </c>
      <c r="L22" s="10">
        <f t="shared" si="1"/>
        <v>658.9</v>
      </c>
      <c r="M22" s="10">
        <f t="shared" si="1"/>
        <v>3.83</v>
      </c>
    </row>
    <row r="23" spans="1:13" ht="20.100000000000001" customHeight="1">
      <c r="A23" s="49" t="s">
        <v>61</v>
      </c>
      <c r="B23" s="10" t="s">
        <v>62</v>
      </c>
      <c r="C23" s="10" t="s">
        <v>62</v>
      </c>
      <c r="D23" s="10">
        <f>D10+D11+D12+D13+D14+D15</f>
        <v>82.249999999999986</v>
      </c>
      <c r="E23" s="10">
        <f t="shared" ref="E23:M23" si="2">E16+E22</f>
        <v>40.870000000000005</v>
      </c>
      <c r="F23" s="10">
        <f t="shared" si="2"/>
        <v>49.900000000000006</v>
      </c>
      <c r="G23" s="10">
        <f t="shared" si="2"/>
        <v>50.7</v>
      </c>
      <c r="H23" s="10">
        <f t="shared" si="2"/>
        <v>53.94</v>
      </c>
      <c r="I23" s="10">
        <f t="shared" si="2"/>
        <v>235.40000000000003</v>
      </c>
      <c r="J23" s="10">
        <f t="shared" si="2"/>
        <v>283.01</v>
      </c>
      <c r="K23" s="10">
        <f t="shared" si="2"/>
        <v>1302.25</v>
      </c>
      <c r="L23" s="10">
        <f t="shared" si="2"/>
        <v>1568.9</v>
      </c>
      <c r="M23" s="10">
        <f t="shared" si="2"/>
        <v>6.5</v>
      </c>
    </row>
    <row r="25" spans="1:13" s="1" customFormat="1" ht="16.5">
      <c r="A25" s="1" t="s">
        <v>46</v>
      </c>
      <c r="B25" s="2"/>
      <c r="C25" s="2"/>
      <c r="D25" s="2"/>
      <c r="E25" s="2"/>
      <c r="F25" s="2"/>
      <c r="G25" s="2"/>
      <c r="H25" s="2" t="s">
        <v>17</v>
      </c>
      <c r="I25" s="2"/>
      <c r="J25" s="2"/>
      <c r="K25" s="2"/>
      <c r="L25" s="2"/>
    </row>
  </sheetData>
  <mergeCells count="18">
    <mergeCell ref="M6:M7"/>
    <mergeCell ref="B3:J4"/>
    <mergeCell ref="A17:M17"/>
    <mergeCell ref="A9:M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</mergeCells>
  <pageMargins left="0.11811023622047245" right="0" top="0.78740157480314965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topLeftCell="A2" zoomScaleSheetLayoutView="100" workbookViewId="0">
      <selection activeCell="E21" sqref="D21:E21"/>
    </sheetView>
  </sheetViews>
  <sheetFormatPr defaultRowHeight="15"/>
  <cols>
    <col min="1" max="1" width="28.28515625" style="34" customWidth="1"/>
    <col min="2" max="3" width="10" style="34" customWidth="1"/>
    <col min="4" max="4" width="9.140625" style="34"/>
    <col min="5" max="6" width="11" style="34" customWidth="1"/>
    <col min="7" max="8" width="10.5703125" style="34" customWidth="1"/>
    <col min="9" max="10" width="11.140625" style="34" customWidth="1"/>
    <col min="11" max="11" width="9.7109375" style="34" customWidth="1"/>
    <col min="12" max="12" width="9.140625" style="34"/>
    <col min="13" max="13" width="0" style="34" hidden="1" customWidth="1"/>
    <col min="14" max="16384" width="9.140625" style="34"/>
  </cols>
  <sheetData>
    <row r="1" spans="1:13" s="1" customFormat="1" ht="21" customHeight="1">
      <c r="A1" s="4" t="s">
        <v>14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3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3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3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3" s="28" customFormat="1" ht="21" customHeight="1">
      <c r="A5" s="83" t="s">
        <v>0</v>
      </c>
      <c r="B5" s="78" t="s">
        <v>19</v>
      </c>
      <c r="C5" s="80"/>
      <c r="D5" s="40"/>
      <c r="E5" s="78" t="s">
        <v>20</v>
      </c>
      <c r="F5" s="79"/>
      <c r="G5" s="79"/>
      <c r="H5" s="79"/>
      <c r="I5" s="79"/>
      <c r="J5" s="80"/>
      <c r="K5" s="78" t="s">
        <v>21</v>
      </c>
      <c r="L5" s="80"/>
      <c r="M5" s="41" t="s">
        <v>22</v>
      </c>
    </row>
    <row r="6" spans="1:13" s="28" customFormat="1" ht="42" customHeight="1">
      <c r="A6" s="84"/>
      <c r="B6" s="83" t="s">
        <v>4</v>
      </c>
      <c r="C6" s="83" t="s">
        <v>23</v>
      </c>
      <c r="D6" s="83" t="s">
        <v>1</v>
      </c>
      <c r="E6" s="78" t="s">
        <v>24</v>
      </c>
      <c r="F6" s="80"/>
      <c r="G6" s="78" t="s">
        <v>25</v>
      </c>
      <c r="H6" s="80"/>
      <c r="I6" s="78" t="s">
        <v>26</v>
      </c>
      <c r="J6" s="80"/>
      <c r="K6" s="83" t="s">
        <v>4</v>
      </c>
      <c r="L6" s="83" t="s">
        <v>23</v>
      </c>
      <c r="M6" s="83" t="s">
        <v>4</v>
      </c>
    </row>
    <row r="7" spans="1:13" s="28" customFormat="1" ht="28.5" customHeight="1">
      <c r="A7" s="85"/>
      <c r="B7" s="85"/>
      <c r="C7" s="85"/>
      <c r="D7" s="85"/>
      <c r="E7" s="24" t="s">
        <v>4</v>
      </c>
      <c r="F7" s="24" t="s">
        <v>23</v>
      </c>
      <c r="G7" s="24" t="s">
        <v>4</v>
      </c>
      <c r="H7" s="24" t="s">
        <v>23</v>
      </c>
      <c r="I7" s="24" t="s">
        <v>4</v>
      </c>
      <c r="J7" s="24" t="s">
        <v>23</v>
      </c>
      <c r="K7" s="85"/>
      <c r="L7" s="85"/>
      <c r="M7" s="85"/>
    </row>
    <row r="8" spans="1:13" s="28" customFormat="1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s="28" customFormat="1" ht="20.25" customHeight="1">
      <c r="A9" s="88" t="s">
        <v>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39" customFormat="1" ht="20.100000000000001" customHeight="1">
      <c r="A10" s="17" t="s">
        <v>52</v>
      </c>
      <c r="B10" s="18">
        <v>220</v>
      </c>
      <c r="C10" s="18">
        <v>220</v>
      </c>
      <c r="D10" s="18">
        <v>42.72</v>
      </c>
      <c r="E10" s="20">
        <v>12.7</v>
      </c>
      <c r="F10" s="20">
        <v>12.7</v>
      </c>
      <c r="G10" s="20">
        <v>11.7</v>
      </c>
      <c r="H10" s="20">
        <v>11.7</v>
      </c>
      <c r="I10" s="20">
        <v>41.9</v>
      </c>
      <c r="J10" s="20">
        <v>41.9</v>
      </c>
      <c r="K10" s="20">
        <v>299</v>
      </c>
      <c r="L10" s="21">
        <v>299</v>
      </c>
      <c r="M10" s="21"/>
    </row>
    <row r="11" spans="1:13" s="28" customFormat="1" ht="20.100000000000001" customHeight="1">
      <c r="A11" s="17" t="s">
        <v>36</v>
      </c>
      <c r="B11" s="18" t="s">
        <v>37</v>
      </c>
      <c r="C11" s="18" t="s">
        <v>37</v>
      </c>
      <c r="D11" s="18">
        <v>4.78</v>
      </c>
      <c r="E11" s="20">
        <v>0.13</v>
      </c>
      <c r="F11" s="20">
        <v>0.13</v>
      </c>
      <c r="G11" s="20">
        <v>0.02</v>
      </c>
      <c r="H11" s="20">
        <v>0.02</v>
      </c>
      <c r="I11" s="35">
        <v>15.2</v>
      </c>
      <c r="J11" s="35">
        <v>15.2</v>
      </c>
      <c r="K11" s="35">
        <v>62</v>
      </c>
      <c r="L11" s="20">
        <v>62</v>
      </c>
      <c r="M11" s="20">
        <v>2.83</v>
      </c>
    </row>
    <row r="12" spans="1:13" s="32" customFormat="1" ht="20.100000000000001" customHeight="1">
      <c r="A12" s="22" t="s">
        <v>34</v>
      </c>
      <c r="B12" s="18">
        <v>150</v>
      </c>
      <c r="C12" s="18">
        <v>150</v>
      </c>
      <c r="D12" s="18">
        <v>29.16</v>
      </c>
      <c r="E12" s="20">
        <v>0.8</v>
      </c>
      <c r="F12" s="20">
        <v>1</v>
      </c>
      <c r="G12" s="20">
        <v>0.8</v>
      </c>
      <c r="H12" s="20">
        <v>1</v>
      </c>
      <c r="I12" s="20">
        <v>0.61</v>
      </c>
      <c r="J12" s="20">
        <v>0.77</v>
      </c>
      <c r="K12" s="20">
        <v>88.8</v>
      </c>
      <c r="L12" s="20">
        <v>111</v>
      </c>
      <c r="M12" s="20">
        <v>4.4000000000000004</v>
      </c>
    </row>
    <row r="13" spans="1:13" s="32" customFormat="1" ht="20.100000000000001" customHeight="1">
      <c r="A13" s="22" t="s">
        <v>2</v>
      </c>
      <c r="B13" s="18">
        <v>60</v>
      </c>
      <c r="C13" s="18">
        <v>60</v>
      </c>
      <c r="D13" s="19">
        <v>5.58</v>
      </c>
      <c r="E13" s="20">
        <v>6.4</v>
      </c>
      <c r="F13" s="20">
        <v>8</v>
      </c>
      <c r="G13" s="20">
        <v>0.8</v>
      </c>
      <c r="H13" s="20">
        <v>1</v>
      </c>
      <c r="I13" s="20">
        <v>42.4</v>
      </c>
      <c r="J13" s="20">
        <v>53</v>
      </c>
      <c r="K13" s="20">
        <v>200</v>
      </c>
      <c r="L13" s="21">
        <v>250</v>
      </c>
      <c r="M13" s="21">
        <v>0</v>
      </c>
    </row>
    <row r="14" spans="1:13" s="32" customFormat="1" ht="20.100000000000001" customHeight="1">
      <c r="A14" s="23" t="s">
        <v>35</v>
      </c>
      <c r="B14" s="24"/>
      <c r="C14" s="24"/>
      <c r="D14" s="24"/>
      <c r="E14" s="26">
        <f t="shared" ref="E14:M14" si="0">SUM(E10:E13)</f>
        <v>20.03</v>
      </c>
      <c r="F14" s="26">
        <f t="shared" si="0"/>
        <v>21.83</v>
      </c>
      <c r="G14" s="26">
        <f t="shared" si="0"/>
        <v>13.32</v>
      </c>
      <c r="H14" s="26">
        <f t="shared" si="0"/>
        <v>13.719999999999999</v>
      </c>
      <c r="I14" s="26">
        <f t="shared" si="0"/>
        <v>100.10999999999999</v>
      </c>
      <c r="J14" s="26">
        <f t="shared" si="0"/>
        <v>110.87</v>
      </c>
      <c r="K14" s="26">
        <f t="shared" si="0"/>
        <v>649.79999999999995</v>
      </c>
      <c r="L14" s="26">
        <f t="shared" si="0"/>
        <v>722</v>
      </c>
      <c r="M14" s="26">
        <f t="shared" si="0"/>
        <v>7.23</v>
      </c>
    </row>
    <row r="15" spans="1:13" ht="20.100000000000001" customHeight="1">
      <c r="A15" s="65" t="s">
        <v>56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20.100000000000001" customHeight="1">
      <c r="A16" s="45" t="s">
        <v>72</v>
      </c>
      <c r="B16" s="38">
        <v>250</v>
      </c>
      <c r="C16" s="38">
        <v>300</v>
      </c>
      <c r="D16" s="38"/>
      <c r="E16" s="47">
        <v>7.5</v>
      </c>
      <c r="F16" s="47">
        <v>9</v>
      </c>
      <c r="G16" s="47">
        <v>3.25</v>
      </c>
      <c r="H16" s="47">
        <v>3.9</v>
      </c>
      <c r="I16" s="47">
        <v>3.5</v>
      </c>
      <c r="J16" s="47">
        <v>4.2</v>
      </c>
      <c r="K16" s="47">
        <v>128.25</v>
      </c>
      <c r="L16" s="47">
        <v>153.9</v>
      </c>
      <c r="M16" s="47">
        <v>1</v>
      </c>
    </row>
    <row r="17" spans="1:13" s="7" customFormat="1" ht="20.100000000000001" customHeight="1">
      <c r="A17" s="45" t="s">
        <v>32</v>
      </c>
      <c r="B17" s="38" t="s">
        <v>33</v>
      </c>
      <c r="C17" s="38" t="s">
        <v>33</v>
      </c>
      <c r="D17" s="38"/>
      <c r="E17" s="47">
        <v>4.09</v>
      </c>
      <c r="F17" s="47">
        <v>4.68</v>
      </c>
      <c r="G17" s="47">
        <v>0.64</v>
      </c>
      <c r="H17" s="47">
        <v>0.99</v>
      </c>
      <c r="I17" s="47">
        <v>27.25</v>
      </c>
      <c r="J17" s="47">
        <v>30.01</v>
      </c>
      <c r="K17" s="47">
        <v>183</v>
      </c>
      <c r="L17" s="47">
        <v>197</v>
      </c>
      <c r="M17" s="47">
        <v>24.21</v>
      </c>
    </row>
    <row r="18" spans="1:13" ht="20.100000000000001" customHeight="1">
      <c r="A18" s="45" t="s">
        <v>58</v>
      </c>
      <c r="B18" s="38">
        <v>30</v>
      </c>
      <c r="C18" s="38">
        <v>40</v>
      </c>
      <c r="D18" s="38"/>
      <c r="E18" s="47">
        <v>5.6</v>
      </c>
      <c r="F18" s="47">
        <v>8.4</v>
      </c>
      <c r="G18" s="47">
        <v>0.8</v>
      </c>
      <c r="H18" s="47">
        <v>1.2</v>
      </c>
      <c r="I18" s="47">
        <v>33.840000000000003</v>
      </c>
      <c r="J18" s="47">
        <v>50.76</v>
      </c>
      <c r="K18" s="47">
        <v>165</v>
      </c>
      <c r="L18" s="47">
        <v>247</v>
      </c>
      <c r="M18" s="47">
        <v>0</v>
      </c>
    </row>
    <row r="19" spans="1:13" ht="20.100000000000001" customHeight="1">
      <c r="A19" s="45" t="s">
        <v>59</v>
      </c>
      <c r="B19" s="38">
        <v>20</v>
      </c>
      <c r="C19" s="38">
        <v>30</v>
      </c>
      <c r="D19" s="38"/>
      <c r="E19" s="47">
        <v>4.01</v>
      </c>
      <c r="F19" s="47">
        <v>6.41</v>
      </c>
      <c r="G19" s="47">
        <v>0.77</v>
      </c>
      <c r="H19" s="47">
        <v>1.23</v>
      </c>
      <c r="I19" s="48">
        <v>24.37</v>
      </c>
      <c r="J19" s="48">
        <v>38.979999999999997</v>
      </c>
      <c r="K19" s="48">
        <v>123</v>
      </c>
      <c r="L19" s="47">
        <v>196</v>
      </c>
      <c r="M19" s="47">
        <v>0</v>
      </c>
    </row>
    <row r="20" spans="1:13" ht="20.100000000000001" customHeight="1">
      <c r="A20" s="49" t="s">
        <v>41</v>
      </c>
      <c r="B20" s="10"/>
      <c r="C20" s="10"/>
      <c r="D20" s="10"/>
      <c r="E20" s="51">
        <f t="shared" ref="E20:M20" si="1">SUM(E16:E19)</f>
        <v>21.199999999999996</v>
      </c>
      <c r="F20" s="51">
        <f t="shared" si="1"/>
        <v>28.49</v>
      </c>
      <c r="G20" s="51">
        <f t="shared" si="1"/>
        <v>5.4600000000000009</v>
      </c>
      <c r="H20" s="51">
        <f t="shared" si="1"/>
        <v>7.32</v>
      </c>
      <c r="I20" s="51">
        <f t="shared" si="1"/>
        <v>88.960000000000008</v>
      </c>
      <c r="J20" s="51">
        <f t="shared" si="1"/>
        <v>123.94999999999999</v>
      </c>
      <c r="K20" s="51">
        <f t="shared" si="1"/>
        <v>599.25</v>
      </c>
      <c r="L20" s="51">
        <f t="shared" si="1"/>
        <v>793.9</v>
      </c>
      <c r="M20" s="51">
        <f t="shared" si="1"/>
        <v>25.21</v>
      </c>
    </row>
    <row r="21" spans="1:13" ht="20.100000000000001" customHeight="1">
      <c r="A21" s="49" t="s">
        <v>61</v>
      </c>
      <c r="B21" s="10" t="s">
        <v>62</v>
      </c>
      <c r="C21" s="10" t="s">
        <v>62</v>
      </c>
      <c r="D21" s="10">
        <v>82.25</v>
      </c>
      <c r="E21" s="51">
        <f t="shared" ref="E21:M21" si="2">E14+E20</f>
        <v>41.23</v>
      </c>
      <c r="F21" s="51">
        <f t="shared" si="2"/>
        <v>50.319999999999993</v>
      </c>
      <c r="G21" s="51">
        <f t="shared" si="2"/>
        <v>18.78</v>
      </c>
      <c r="H21" s="51">
        <f t="shared" si="2"/>
        <v>21.04</v>
      </c>
      <c r="I21" s="51">
        <f t="shared" si="2"/>
        <v>189.07</v>
      </c>
      <c r="J21" s="51">
        <f t="shared" si="2"/>
        <v>234.82</v>
      </c>
      <c r="K21" s="51">
        <f t="shared" si="2"/>
        <v>1249.05</v>
      </c>
      <c r="L21" s="51">
        <f t="shared" si="2"/>
        <v>1515.9</v>
      </c>
      <c r="M21" s="51">
        <f t="shared" si="2"/>
        <v>32.44</v>
      </c>
    </row>
    <row r="25" spans="1:13" s="1" customFormat="1" ht="16.5">
      <c r="A25" s="1" t="s">
        <v>46</v>
      </c>
      <c r="B25" s="2"/>
      <c r="C25" s="2"/>
      <c r="D25" s="2"/>
      <c r="E25" s="2"/>
      <c r="F25" s="2"/>
      <c r="G25" s="2"/>
      <c r="H25" s="2" t="s">
        <v>17</v>
      </c>
      <c r="I25" s="2"/>
      <c r="J25" s="2"/>
      <c r="K25" s="2"/>
      <c r="L25" s="2"/>
    </row>
  </sheetData>
  <mergeCells count="18">
    <mergeCell ref="M6:M7"/>
    <mergeCell ref="A15:M15"/>
    <mergeCell ref="B3:J4"/>
    <mergeCell ref="A9:M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</mergeCells>
  <pageMargins left="0" right="0" top="0.78740157480314965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view="pageBreakPreview" topLeftCell="A2" zoomScaleSheetLayoutView="100" workbookViewId="0">
      <selection activeCell="D21" sqref="D21"/>
    </sheetView>
  </sheetViews>
  <sheetFormatPr defaultRowHeight="11.25"/>
  <cols>
    <col min="1" max="1" width="28.28515625" style="7" customWidth="1"/>
    <col min="2" max="3" width="10" style="7" customWidth="1"/>
    <col min="4" max="4" width="9.140625" style="7"/>
    <col min="5" max="6" width="11" style="7" customWidth="1"/>
    <col min="7" max="8" width="10.5703125" style="7" customWidth="1"/>
    <col min="9" max="10" width="11.140625" style="7" customWidth="1"/>
    <col min="11" max="16384" width="9.140625" style="7"/>
  </cols>
  <sheetData>
    <row r="1" spans="1:12" s="1" customFormat="1" ht="21" customHeight="1">
      <c r="A1" s="4" t="s">
        <v>73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2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2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2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2" s="28" customFormat="1" ht="32.25" customHeight="1">
      <c r="A5" s="66" t="s">
        <v>0</v>
      </c>
      <c r="B5" s="75" t="s">
        <v>19</v>
      </c>
      <c r="C5" s="76"/>
      <c r="D5" s="27"/>
      <c r="E5" s="75" t="s">
        <v>20</v>
      </c>
      <c r="F5" s="77"/>
      <c r="G5" s="77"/>
      <c r="H5" s="77"/>
      <c r="I5" s="77"/>
      <c r="J5" s="76"/>
      <c r="K5" s="75" t="s">
        <v>21</v>
      </c>
      <c r="L5" s="76"/>
    </row>
    <row r="6" spans="1:12" s="28" customFormat="1" ht="42" customHeight="1">
      <c r="A6" s="74"/>
      <c r="B6" s="66" t="s">
        <v>4</v>
      </c>
      <c r="C6" s="66" t="s">
        <v>23</v>
      </c>
      <c r="D6" s="66" t="s">
        <v>1</v>
      </c>
      <c r="E6" s="75" t="s">
        <v>24</v>
      </c>
      <c r="F6" s="76"/>
      <c r="G6" s="75" t="s">
        <v>25</v>
      </c>
      <c r="H6" s="76"/>
      <c r="I6" s="75" t="s">
        <v>26</v>
      </c>
      <c r="J6" s="76"/>
      <c r="K6" s="66" t="s">
        <v>4</v>
      </c>
      <c r="L6" s="66" t="s">
        <v>23</v>
      </c>
    </row>
    <row r="7" spans="1:12" s="28" customFormat="1" ht="27" customHeight="1">
      <c r="A7" s="67"/>
      <c r="B7" s="67"/>
      <c r="C7" s="67"/>
      <c r="D7" s="67"/>
      <c r="E7" s="16" t="s">
        <v>4</v>
      </c>
      <c r="F7" s="16" t="s">
        <v>23</v>
      </c>
      <c r="G7" s="16" t="s">
        <v>4</v>
      </c>
      <c r="H7" s="16" t="s">
        <v>23</v>
      </c>
      <c r="I7" s="16" t="s">
        <v>4</v>
      </c>
      <c r="J7" s="16" t="s">
        <v>23</v>
      </c>
      <c r="K7" s="67"/>
      <c r="L7" s="67"/>
    </row>
    <row r="8" spans="1:12" s="28" customFormat="1" ht="12.7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</row>
    <row r="9" spans="1:12" s="28" customFormat="1" ht="15.75" customHeight="1">
      <c r="A9" s="88" t="s">
        <v>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s="28" customFormat="1" ht="20.100000000000001" customHeight="1">
      <c r="A10" s="17" t="s">
        <v>53</v>
      </c>
      <c r="B10" s="18">
        <v>200</v>
      </c>
      <c r="C10" s="18">
        <v>250</v>
      </c>
      <c r="D10" s="18">
        <v>53.02</v>
      </c>
      <c r="E10" s="20">
        <v>21.92</v>
      </c>
      <c r="F10" s="20">
        <v>33.35</v>
      </c>
      <c r="G10" s="20">
        <v>24.08</v>
      </c>
      <c r="H10" s="20">
        <v>36.65</v>
      </c>
      <c r="I10" s="20">
        <v>18.260000000000002</v>
      </c>
      <c r="J10" s="20">
        <v>27.79</v>
      </c>
      <c r="K10" s="20">
        <v>377.47</v>
      </c>
      <c r="L10" s="20">
        <v>574.41</v>
      </c>
    </row>
    <row r="11" spans="1:12" s="28" customFormat="1" ht="20.100000000000001" customHeight="1">
      <c r="A11" s="22" t="s">
        <v>47</v>
      </c>
      <c r="B11" s="18" t="s">
        <v>48</v>
      </c>
      <c r="C11" s="18" t="s">
        <v>48</v>
      </c>
      <c r="D11" s="18">
        <v>23.65</v>
      </c>
      <c r="E11" s="20">
        <v>3.17</v>
      </c>
      <c r="F11" s="20">
        <v>3.17</v>
      </c>
      <c r="G11" s="20">
        <v>2.68</v>
      </c>
      <c r="H11" s="20">
        <v>2.68</v>
      </c>
      <c r="I11" s="20">
        <v>15.95</v>
      </c>
      <c r="J11" s="20">
        <v>15.95</v>
      </c>
      <c r="K11" s="20">
        <v>101</v>
      </c>
      <c r="L11" s="21">
        <v>101</v>
      </c>
    </row>
    <row r="12" spans="1:12" s="32" customFormat="1" ht="20.100000000000001" customHeight="1">
      <c r="A12" s="22" t="s">
        <v>2</v>
      </c>
      <c r="B12" s="18">
        <v>60</v>
      </c>
      <c r="C12" s="18">
        <v>60</v>
      </c>
      <c r="D12" s="19">
        <v>5.58</v>
      </c>
      <c r="E12" s="20">
        <v>6.4</v>
      </c>
      <c r="F12" s="20">
        <v>8</v>
      </c>
      <c r="G12" s="20">
        <v>0.8</v>
      </c>
      <c r="H12" s="20">
        <v>1</v>
      </c>
      <c r="I12" s="20">
        <v>42.4</v>
      </c>
      <c r="J12" s="20">
        <v>53</v>
      </c>
      <c r="K12" s="20">
        <v>200</v>
      </c>
      <c r="L12" s="21">
        <v>250</v>
      </c>
    </row>
    <row r="13" spans="1:12" s="32" customFormat="1" ht="20.100000000000001" customHeight="1">
      <c r="A13" s="23" t="s">
        <v>35</v>
      </c>
      <c r="B13" s="24"/>
      <c r="C13" s="24"/>
      <c r="D13" s="24"/>
      <c r="E13" s="24">
        <f t="shared" ref="E13:L13" si="0">SUM(E10:E12)</f>
        <v>31.490000000000002</v>
      </c>
      <c r="F13" s="24">
        <f t="shared" si="0"/>
        <v>44.52</v>
      </c>
      <c r="G13" s="24">
        <f t="shared" si="0"/>
        <v>27.56</v>
      </c>
      <c r="H13" s="24">
        <f t="shared" si="0"/>
        <v>40.33</v>
      </c>
      <c r="I13" s="24">
        <f t="shared" si="0"/>
        <v>76.61</v>
      </c>
      <c r="J13" s="24">
        <f t="shared" si="0"/>
        <v>96.74</v>
      </c>
      <c r="K13" s="24">
        <f t="shared" si="0"/>
        <v>678.47</v>
      </c>
      <c r="L13" s="24">
        <f t="shared" si="0"/>
        <v>925.41</v>
      </c>
    </row>
    <row r="14" spans="1:12" ht="20.100000000000001" customHeight="1">
      <c r="A14" s="86" t="s">
        <v>56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20.100000000000001" customHeight="1">
      <c r="A15" s="45" t="s">
        <v>63</v>
      </c>
      <c r="B15" s="38">
        <v>250</v>
      </c>
      <c r="C15" s="38">
        <v>300</v>
      </c>
      <c r="D15" s="38"/>
      <c r="E15" s="47">
        <v>2.98</v>
      </c>
      <c r="F15" s="47">
        <v>3.76</v>
      </c>
      <c r="G15" s="47">
        <v>2.83</v>
      </c>
      <c r="H15" s="47">
        <v>3.97</v>
      </c>
      <c r="I15" s="47">
        <v>2.4</v>
      </c>
      <c r="J15" s="47">
        <v>2.88</v>
      </c>
      <c r="K15" s="47">
        <v>100.13</v>
      </c>
      <c r="L15" s="47">
        <v>120.15</v>
      </c>
    </row>
    <row r="16" spans="1:12" ht="20.100000000000001" customHeight="1">
      <c r="A16" s="45" t="s">
        <v>70</v>
      </c>
      <c r="B16" s="38">
        <v>200</v>
      </c>
      <c r="C16" s="38">
        <v>200</v>
      </c>
      <c r="D16" s="38"/>
      <c r="E16" s="47">
        <v>0.66</v>
      </c>
      <c r="F16" s="47">
        <v>0.66</v>
      </c>
      <c r="G16" s="47">
        <v>0.09</v>
      </c>
      <c r="H16" s="47">
        <v>0.09</v>
      </c>
      <c r="I16" s="47">
        <v>32.01</v>
      </c>
      <c r="J16" s="47">
        <v>32.01</v>
      </c>
      <c r="K16" s="47">
        <v>133</v>
      </c>
      <c r="L16" s="47">
        <v>133</v>
      </c>
    </row>
    <row r="17" spans="1:12" ht="20.100000000000001" customHeight="1">
      <c r="A17" s="45" t="s">
        <v>58</v>
      </c>
      <c r="B17" s="38">
        <v>30</v>
      </c>
      <c r="C17" s="38">
        <v>40</v>
      </c>
      <c r="D17" s="38"/>
      <c r="E17" s="47">
        <v>4.09</v>
      </c>
      <c r="F17" s="47">
        <v>4.68</v>
      </c>
      <c r="G17" s="47">
        <v>0.64</v>
      </c>
      <c r="H17" s="47">
        <v>0.99</v>
      </c>
      <c r="I17" s="47">
        <v>27.25</v>
      </c>
      <c r="J17" s="47">
        <v>30.01</v>
      </c>
      <c r="K17" s="47">
        <v>183</v>
      </c>
      <c r="L17" s="47">
        <v>197</v>
      </c>
    </row>
    <row r="18" spans="1:12" ht="20.100000000000001" customHeight="1">
      <c r="A18" s="45" t="s">
        <v>59</v>
      </c>
      <c r="B18" s="38">
        <v>20</v>
      </c>
      <c r="C18" s="38">
        <v>30</v>
      </c>
      <c r="D18" s="38"/>
      <c r="E18" s="47">
        <v>4.01</v>
      </c>
      <c r="F18" s="47">
        <v>6.41</v>
      </c>
      <c r="G18" s="47">
        <v>0.77</v>
      </c>
      <c r="H18" s="47">
        <v>1.23</v>
      </c>
      <c r="I18" s="48">
        <v>24.37</v>
      </c>
      <c r="J18" s="48">
        <v>38.979999999999997</v>
      </c>
      <c r="K18" s="48">
        <v>123</v>
      </c>
      <c r="L18" s="47">
        <v>196</v>
      </c>
    </row>
    <row r="19" spans="1:12" ht="20.100000000000001" customHeight="1">
      <c r="A19" s="49" t="s">
        <v>60</v>
      </c>
      <c r="B19" s="10"/>
      <c r="C19" s="10"/>
      <c r="D19" s="10"/>
      <c r="E19" s="10">
        <f t="shared" ref="E19:L19" si="1">SUM(E15:E18)</f>
        <v>11.74</v>
      </c>
      <c r="F19" s="10">
        <f t="shared" si="1"/>
        <v>15.51</v>
      </c>
      <c r="G19" s="10">
        <f t="shared" si="1"/>
        <v>4.33</v>
      </c>
      <c r="H19" s="10">
        <f t="shared" si="1"/>
        <v>6.2800000000000011</v>
      </c>
      <c r="I19" s="10">
        <f t="shared" si="1"/>
        <v>86.03</v>
      </c>
      <c r="J19" s="10">
        <f t="shared" si="1"/>
        <v>103.88</v>
      </c>
      <c r="K19" s="10">
        <f t="shared" si="1"/>
        <v>539.13</v>
      </c>
      <c r="L19" s="10">
        <f t="shared" si="1"/>
        <v>646.15</v>
      </c>
    </row>
    <row r="20" spans="1:12" ht="20.100000000000001" customHeight="1">
      <c r="A20" s="49" t="s">
        <v>61</v>
      </c>
      <c r="B20" s="10" t="s">
        <v>62</v>
      </c>
      <c r="C20" s="10" t="s">
        <v>62</v>
      </c>
      <c r="D20" s="10">
        <f>D10+D11+D12</f>
        <v>82.25</v>
      </c>
      <c r="E20" s="10">
        <f t="shared" ref="E20:L20" si="2">E13+E19</f>
        <v>43.230000000000004</v>
      </c>
      <c r="F20" s="10">
        <f t="shared" si="2"/>
        <v>60.03</v>
      </c>
      <c r="G20" s="10">
        <f t="shared" si="2"/>
        <v>31.89</v>
      </c>
      <c r="H20" s="10">
        <f t="shared" si="2"/>
        <v>46.61</v>
      </c>
      <c r="I20" s="10">
        <f t="shared" si="2"/>
        <v>162.63999999999999</v>
      </c>
      <c r="J20" s="10">
        <f t="shared" si="2"/>
        <v>200.62</v>
      </c>
      <c r="K20" s="10">
        <f t="shared" si="2"/>
        <v>1217.5999999999999</v>
      </c>
      <c r="L20" s="10">
        <f t="shared" si="2"/>
        <v>1571.56</v>
      </c>
    </row>
    <row r="25" spans="1:12" s="1" customFormat="1" ht="16.5">
      <c r="A25" s="1" t="s">
        <v>46</v>
      </c>
      <c r="B25" s="2"/>
      <c r="C25" s="2"/>
      <c r="D25" s="2"/>
      <c r="E25" s="2"/>
      <c r="F25" s="2"/>
      <c r="G25" s="2"/>
      <c r="H25" s="2" t="s">
        <v>17</v>
      </c>
      <c r="I25" s="2"/>
      <c r="J25" s="2"/>
      <c r="K25" s="2"/>
      <c r="L25" s="2"/>
    </row>
  </sheetData>
  <mergeCells count="17"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  <mergeCell ref="B3:J4"/>
    <mergeCell ref="A14:L14"/>
    <mergeCell ref="A9:L9"/>
  </mergeCells>
  <pageMargins left="0" right="0" top="0.78740157480314965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view="pageBreakPreview" topLeftCell="A4" zoomScaleSheetLayoutView="100" workbookViewId="0">
      <selection activeCell="D23" sqref="D23"/>
    </sheetView>
  </sheetViews>
  <sheetFormatPr defaultRowHeight="15"/>
  <cols>
    <col min="1" max="1" width="31.28515625" style="34" customWidth="1"/>
    <col min="2" max="2" width="10" style="34" customWidth="1"/>
    <col min="3" max="3" width="9.28515625" style="34" customWidth="1"/>
    <col min="4" max="4" width="9.140625" style="34"/>
    <col min="5" max="6" width="11" style="34" customWidth="1"/>
    <col min="7" max="8" width="10.5703125" style="34" customWidth="1"/>
    <col min="9" max="10" width="11.140625" style="34" customWidth="1"/>
    <col min="11" max="12" width="9.140625" style="34"/>
    <col min="13" max="13" width="0" style="34" hidden="1" customWidth="1"/>
    <col min="14" max="16384" width="9.140625" style="34"/>
  </cols>
  <sheetData>
    <row r="1" spans="1:13" s="1" customFormat="1" ht="21" customHeight="1">
      <c r="A1" s="4" t="s">
        <v>76</v>
      </c>
      <c r="B1"/>
      <c r="C1"/>
      <c r="D1"/>
      <c r="E1" s="3"/>
      <c r="F1" s="3"/>
      <c r="G1" s="3"/>
      <c r="H1" s="57" t="s">
        <v>5</v>
      </c>
      <c r="I1" s="57"/>
      <c r="J1" s="57"/>
      <c r="K1" s="57"/>
      <c r="L1" s="57"/>
    </row>
    <row r="2" spans="1:13" s="1" customFormat="1" ht="21" customHeight="1">
      <c r="A2"/>
      <c r="B2"/>
      <c r="C2"/>
      <c r="D2"/>
      <c r="E2"/>
      <c r="F2"/>
      <c r="G2"/>
      <c r="H2" s="57" t="s">
        <v>42</v>
      </c>
      <c r="I2" s="57"/>
      <c r="J2" s="57"/>
      <c r="K2" s="57"/>
      <c r="L2" s="57"/>
    </row>
    <row r="3" spans="1:13" s="1" customFormat="1" ht="42" customHeight="1">
      <c r="A3" s="5"/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3" s="1" customFormat="1" ht="27.75" customHeight="1">
      <c r="A4" s="5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3" s="28" customFormat="1" ht="37.5" customHeight="1">
      <c r="A5" s="66" t="s">
        <v>0</v>
      </c>
      <c r="B5" s="75" t="s">
        <v>19</v>
      </c>
      <c r="C5" s="76"/>
      <c r="D5" s="27"/>
      <c r="E5" s="75" t="s">
        <v>20</v>
      </c>
      <c r="F5" s="77"/>
      <c r="G5" s="77"/>
      <c r="H5" s="77"/>
      <c r="I5" s="77"/>
      <c r="J5" s="76"/>
      <c r="K5" s="75" t="s">
        <v>21</v>
      </c>
      <c r="L5" s="76"/>
      <c r="M5" s="37" t="s">
        <v>22</v>
      </c>
    </row>
    <row r="6" spans="1:13" s="28" customFormat="1" ht="42" customHeight="1">
      <c r="A6" s="74"/>
      <c r="B6" s="66" t="s">
        <v>4</v>
      </c>
      <c r="C6" s="66" t="s">
        <v>23</v>
      </c>
      <c r="D6" s="66" t="s">
        <v>1</v>
      </c>
      <c r="E6" s="75" t="s">
        <v>24</v>
      </c>
      <c r="F6" s="76"/>
      <c r="G6" s="75" t="s">
        <v>25</v>
      </c>
      <c r="H6" s="76"/>
      <c r="I6" s="75" t="s">
        <v>26</v>
      </c>
      <c r="J6" s="76"/>
      <c r="K6" s="66" t="s">
        <v>4</v>
      </c>
      <c r="L6" s="66" t="s">
        <v>23</v>
      </c>
      <c r="M6" s="66" t="s">
        <v>4</v>
      </c>
    </row>
    <row r="7" spans="1:13" s="28" customFormat="1" ht="31.5" customHeight="1">
      <c r="A7" s="67"/>
      <c r="B7" s="67"/>
      <c r="C7" s="67"/>
      <c r="D7" s="67"/>
      <c r="E7" s="16" t="s">
        <v>4</v>
      </c>
      <c r="F7" s="16" t="s">
        <v>23</v>
      </c>
      <c r="G7" s="16" t="s">
        <v>4</v>
      </c>
      <c r="H7" s="16" t="s">
        <v>23</v>
      </c>
      <c r="I7" s="16" t="s">
        <v>4</v>
      </c>
      <c r="J7" s="16" t="s">
        <v>23</v>
      </c>
      <c r="K7" s="67"/>
      <c r="L7" s="67"/>
      <c r="M7" s="67"/>
    </row>
    <row r="8" spans="1:13" s="28" customFormat="1" ht="12.7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 s="28" customFormat="1" ht="16.5" customHeight="1">
      <c r="A9" s="78" t="s">
        <v>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28" customFormat="1" ht="20.100000000000001" customHeight="1">
      <c r="A10" s="17" t="s">
        <v>54</v>
      </c>
      <c r="B10" s="18">
        <v>220</v>
      </c>
      <c r="C10" s="18">
        <v>250</v>
      </c>
      <c r="D10" s="18">
        <v>32.39</v>
      </c>
      <c r="E10" s="20">
        <v>8.19</v>
      </c>
      <c r="F10" s="20">
        <v>9.31</v>
      </c>
      <c r="G10" s="20">
        <v>15.27</v>
      </c>
      <c r="H10" s="20">
        <v>15.27</v>
      </c>
      <c r="I10" s="20">
        <v>35.9</v>
      </c>
      <c r="J10" s="20">
        <v>40.799999999999997</v>
      </c>
      <c r="K10" s="20">
        <v>299</v>
      </c>
      <c r="L10" s="20">
        <v>339</v>
      </c>
      <c r="M10" s="20">
        <v>1.23</v>
      </c>
    </row>
    <row r="11" spans="1:13" s="39" customFormat="1" ht="20.100000000000001" customHeight="1">
      <c r="A11" s="17" t="s">
        <v>31</v>
      </c>
      <c r="B11" s="18">
        <v>20</v>
      </c>
      <c r="C11" s="18">
        <v>20</v>
      </c>
      <c r="D11" s="19">
        <v>12.9</v>
      </c>
      <c r="E11" s="20">
        <v>4.6399999999999997</v>
      </c>
      <c r="F11" s="20">
        <v>4.6399999999999997</v>
      </c>
      <c r="G11" s="20">
        <v>5.9</v>
      </c>
      <c r="H11" s="20">
        <v>5.9</v>
      </c>
      <c r="I11" s="20">
        <v>0</v>
      </c>
      <c r="J11" s="20">
        <v>0</v>
      </c>
      <c r="K11" s="20">
        <v>72</v>
      </c>
      <c r="L11" s="21">
        <v>72</v>
      </c>
      <c r="M11" s="21">
        <v>0.14000000000000001</v>
      </c>
    </row>
    <row r="12" spans="1:13" s="28" customFormat="1" ht="20.100000000000001" customHeight="1">
      <c r="A12" s="17" t="s">
        <v>49</v>
      </c>
      <c r="B12" s="18">
        <v>50</v>
      </c>
      <c r="C12" s="18">
        <v>50</v>
      </c>
      <c r="D12" s="18">
        <v>13.93</v>
      </c>
      <c r="E12" s="20">
        <v>4</v>
      </c>
      <c r="F12" s="20">
        <v>4</v>
      </c>
      <c r="G12" s="20">
        <v>18</v>
      </c>
      <c r="H12" s="20">
        <v>18</v>
      </c>
      <c r="I12" s="20">
        <v>65</v>
      </c>
      <c r="J12" s="20">
        <v>65</v>
      </c>
      <c r="K12" s="20">
        <v>122</v>
      </c>
      <c r="L12" s="21">
        <v>122</v>
      </c>
      <c r="M12" s="21"/>
    </row>
    <row r="13" spans="1:13" s="28" customFormat="1" ht="20.100000000000001" customHeight="1">
      <c r="A13" s="22" t="s">
        <v>6</v>
      </c>
      <c r="B13" s="18">
        <v>200</v>
      </c>
      <c r="C13" s="18">
        <v>200</v>
      </c>
      <c r="D13" s="18">
        <v>17.45</v>
      </c>
      <c r="E13" s="20">
        <v>3.17</v>
      </c>
      <c r="F13" s="20">
        <v>3.17</v>
      </c>
      <c r="G13" s="20">
        <v>2.68</v>
      </c>
      <c r="H13" s="20">
        <v>2.68</v>
      </c>
      <c r="I13" s="20">
        <v>15.95</v>
      </c>
      <c r="J13" s="20">
        <v>15.95</v>
      </c>
      <c r="K13" s="20">
        <v>101</v>
      </c>
      <c r="L13" s="21">
        <v>101</v>
      </c>
      <c r="M13" s="21">
        <v>1.3</v>
      </c>
    </row>
    <row r="14" spans="1:13" s="32" customFormat="1" ht="20.100000000000001" customHeight="1">
      <c r="A14" s="22" t="s">
        <v>2</v>
      </c>
      <c r="B14" s="18">
        <v>60</v>
      </c>
      <c r="C14" s="18">
        <v>60</v>
      </c>
      <c r="D14" s="19">
        <v>5.58</v>
      </c>
      <c r="E14" s="20">
        <v>6.4</v>
      </c>
      <c r="F14" s="20">
        <v>8</v>
      </c>
      <c r="G14" s="20">
        <v>0.8</v>
      </c>
      <c r="H14" s="20">
        <v>1</v>
      </c>
      <c r="I14" s="20">
        <v>42.4</v>
      </c>
      <c r="J14" s="20">
        <v>53</v>
      </c>
      <c r="K14" s="20">
        <v>200</v>
      </c>
      <c r="L14" s="21">
        <v>250</v>
      </c>
      <c r="M14" s="21">
        <v>0</v>
      </c>
    </row>
    <row r="15" spans="1:13" s="32" customFormat="1" ht="20.100000000000001" customHeight="1">
      <c r="A15" s="23" t="s">
        <v>35</v>
      </c>
      <c r="B15" s="24"/>
      <c r="C15" s="24"/>
      <c r="D15" s="24"/>
      <c r="E15" s="24">
        <f t="shared" ref="E15:M15" si="0">SUM(E10:E14)</f>
        <v>26.4</v>
      </c>
      <c r="F15" s="24">
        <f t="shared" si="0"/>
        <v>29.119999999999997</v>
      </c>
      <c r="G15" s="24">
        <f t="shared" si="0"/>
        <v>42.65</v>
      </c>
      <c r="H15" s="24">
        <f t="shared" si="0"/>
        <v>42.85</v>
      </c>
      <c r="I15" s="24">
        <f t="shared" si="0"/>
        <v>159.25</v>
      </c>
      <c r="J15" s="24">
        <f t="shared" si="0"/>
        <v>174.75</v>
      </c>
      <c r="K15" s="24">
        <f t="shared" si="0"/>
        <v>794</v>
      </c>
      <c r="L15" s="24">
        <f t="shared" si="0"/>
        <v>884</v>
      </c>
      <c r="M15" s="24">
        <f t="shared" si="0"/>
        <v>2.67</v>
      </c>
    </row>
    <row r="16" spans="1:13" ht="20.100000000000001" customHeight="1">
      <c r="A16" s="86" t="s">
        <v>56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20.100000000000001" customHeight="1">
      <c r="A17" s="45" t="s">
        <v>74</v>
      </c>
      <c r="B17" s="55">
        <v>250</v>
      </c>
      <c r="C17" s="55">
        <v>300</v>
      </c>
      <c r="D17" s="55"/>
      <c r="E17" s="56">
        <v>2.86</v>
      </c>
      <c r="F17" s="56">
        <v>4</v>
      </c>
      <c r="G17" s="56">
        <v>2.96</v>
      </c>
      <c r="H17" s="56">
        <v>4.1500000000000004</v>
      </c>
      <c r="I17" s="56">
        <v>13.84</v>
      </c>
      <c r="J17" s="56">
        <v>19.37</v>
      </c>
      <c r="K17" s="56">
        <v>254</v>
      </c>
      <c r="L17" s="56">
        <v>356</v>
      </c>
      <c r="M17" s="56">
        <v>0</v>
      </c>
    </row>
    <row r="18" spans="1:13" ht="20.100000000000001" customHeight="1">
      <c r="A18" s="45" t="s">
        <v>75</v>
      </c>
      <c r="B18" s="38">
        <v>200</v>
      </c>
      <c r="C18" s="38">
        <v>200</v>
      </c>
      <c r="D18" s="38"/>
      <c r="E18" s="47">
        <v>0.16</v>
      </c>
      <c r="F18" s="47">
        <v>0.16</v>
      </c>
      <c r="G18" s="47">
        <v>0.16</v>
      </c>
      <c r="H18" s="47">
        <v>0.16</v>
      </c>
      <c r="I18" s="47">
        <v>27.88</v>
      </c>
      <c r="J18" s="47">
        <v>27.88</v>
      </c>
      <c r="K18" s="47">
        <v>115</v>
      </c>
      <c r="L18" s="52">
        <v>115</v>
      </c>
      <c r="M18" s="52">
        <v>0.9</v>
      </c>
    </row>
    <row r="19" spans="1:13" ht="20.100000000000001" customHeight="1">
      <c r="A19" s="45" t="s">
        <v>58</v>
      </c>
      <c r="B19" s="38">
        <v>30</v>
      </c>
      <c r="C19" s="38">
        <v>40</v>
      </c>
      <c r="D19" s="38"/>
      <c r="E19" s="47">
        <v>5.6</v>
      </c>
      <c r="F19" s="47">
        <v>8.4</v>
      </c>
      <c r="G19" s="47">
        <v>0.8</v>
      </c>
      <c r="H19" s="47">
        <v>1.2</v>
      </c>
      <c r="I19" s="47">
        <v>33.840000000000003</v>
      </c>
      <c r="J19" s="47">
        <v>50.76</v>
      </c>
      <c r="K19" s="47">
        <v>165</v>
      </c>
      <c r="L19" s="47">
        <v>247</v>
      </c>
      <c r="M19" s="47">
        <v>0</v>
      </c>
    </row>
    <row r="20" spans="1:13" ht="20.100000000000001" customHeight="1">
      <c r="A20" s="45" t="s">
        <v>59</v>
      </c>
      <c r="B20" s="38">
        <v>20</v>
      </c>
      <c r="C20" s="38">
        <v>30</v>
      </c>
      <c r="D20" s="38"/>
      <c r="E20" s="47">
        <v>4.01</v>
      </c>
      <c r="F20" s="47">
        <v>6.41</v>
      </c>
      <c r="G20" s="47">
        <v>0.77</v>
      </c>
      <c r="H20" s="47">
        <v>1.23</v>
      </c>
      <c r="I20" s="48">
        <v>24.37</v>
      </c>
      <c r="J20" s="48">
        <v>38.979999999999997</v>
      </c>
      <c r="K20" s="48">
        <v>123</v>
      </c>
      <c r="L20" s="47">
        <v>196</v>
      </c>
      <c r="M20" s="47">
        <v>0</v>
      </c>
    </row>
    <row r="21" spans="1:13" ht="20.100000000000001" customHeight="1">
      <c r="A21" s="49" t="s">
        <v>41</v>
      </c>
      <c r="B21" s="10"/>
      <c r="C21" s="10"/>
      <c r="D21" s="10"/>
      <c r="E21" s="10">
        <f t="shared" ref="D21:M21" si="1">SUM(E17:E20)</f>
        <v>12.629999999999999</v>
      </c>
      <c r="F21" s="10">
        <f t="shared" si="1"/>
        <v>18.97</v>
      </c>
      <c r="G21" s="10">
        <f t="shared" si="1"/>
        <v>4.6899999999999995</v>
      </c>
      <c r="H21" s="10">
        <f t="shared" si="1"/>
        <v>6.74</v>
      </c>
      <c r="I21" s="10">
        <f t="shared" si="1"/>
        <v>99.93</v>
      </c>
      <c r="J21" s="10">
        <f t="shared" si="1"/>
        <v>136.98999999999998</v>
      </c>
      <c r="K21" s="10">
        <f t="shared" si="1"/>
        <v>657</v>
      </c>
      <c r="L21" s="10">
        <f t="shared" si="1"/>
        <v>914</v>
      </c>
      <c r="M21" s="10">
        <f t="shared" si="1"/>
        <v>0.9</v>
      </c>
    </row>
    <row r="22" spans="1:13" ht="20.100000000000001" customHeight="1">
      <c r="A22" s="49" t="s">
        <v>61</v>
      </c>
      <c r="B22" s="10" t="s">
        <v>62</v>
      </c>
      <c r="C22" s="10" t="s">
        <v>62</v>
      </c>
      <c r="D22" s="10">
        <f>D10+D11+D12+D13+D14</f>
        <v>82.25</v>
      </c>
      <c r="E22" s="10">
        <f t="shared" ref="D22:M22" si="2">E15+E21</f>
        <v>39.03</v>
      </c>
      <c r="F22" s="10">
        <f t="shared" si="2"/>
        <v>48.089999999999996</v>
      </c>
      <c r="G22" s="10">
        <f t="shared" si="2"/>
        <v>47.339999999999996</v>
      </c>
      <c r="H22" s="10">
        <f t="shared" si="2"/>
        <v>49.59</v>
      </c>
      <c r="I22" s="10">
        <f t="shared" si="2"/>
        <v>259.18</v>
      </c>
      <c r="J22" s="10">
        <f t="shared" si="2"/>
        <v>311.74</v>
      </c>
      <c r="K22" s="10">
        <f t="shared" si="2"/>
        <v>1451</v>
      </c>
      <c r="L22" s="10">
        <f t="shared" si="2"/>
        <v>1798</v>
      </c>
      <c r="M22" s="10">
        <f t="shared" si="2"/>
        <v>3.57</v>
      </c>
    </row>
    <row r="24" spans="1:13" s="1" customFormat="1" ht="16.5">
      <c r="A24" s="1" t="s">
        <v>46</v>
      </c>
      <c r="B24" s="2"/>
      <c r="C24" s="2"/>
      <c r="D24" s="2"/>
      <c r="E24" s="2"/>
      <c r="F24" s="2"/>
      <c r="G24" s="2"/>
      <c r="H24" s="2" t="s">
        <v>17</v>
      </c>
      <c r="I24" s="2"/>
      <c r="J24" s="2"/>
      <c r="K24" s="2"/>
      <c r="L24" s="2"/>
    </row>
  </sheetData>
  <mergeCells count="18">
    <mergeCell ref="M6:M7"/>
    <mergeCell ref="B3:J4"/>
    <mergeCell ref="A16:M16"/>
    <mergeCell ref="A9:M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</mergeCells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2022-08-23T11:57:26Z</cp:lastPrinted>
  <dcterms:created xsi:type="dcterms:W3CDTF">2021-08-31T11:10:03Z</dcterms:created>
  <dcterms:modified xsi:type="dcterms:W3CDTF">2023-01-09T15:14:08Z</dcterms:modified>
</cp:coreProperties>
</file>